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errao.ru\spb1\WORK\zakupki\Закупки в 2024 г\ОЗП\11_06 850.24.00014 Подарки работникам к 23.02 и 08.03 ОЗП смсп 214804\"/>
    </mc:Choice>
  </mc:AlternateContent>
  <xr:revisionPtr revIDLastSave="0" documentId="13_ncr:1_{E3A3028A-BF00-4BC4-91F9-B458A9933F0F}" xr6:coauthVersionLast="36" xr6:coauthVersionMax="36" xr10:uidLastSave="{00000000-0000-0000-0000-000000000000}"/>
  <bookViews>
    <workbookView xWindow="0" yWindow="0" windowWidth="28425" windowHeight="5850" xr2:uid="{00000000-000D-0000-FFFF-FFFF00000000}"/>
  </bookViews>
  <sheets>
    <sheet name="Шаблон" sheetId="1" r:id="rId1"/>
    <sheet name="data" sheetId="2" state="hidden" r:id="rId2"/>
  </sheets>
  <definedNames>
    <definedName name="_xlnm._FilterDatabase" localSheetId="0" hidden="1">Шаблон!$B$17:$S$18</definedName>
    <definedName name="countries">data!$A$1:$A$256</definedName>
    <definedName name="rep">data!$C$1:$C$2</definedName>
    <definedName name="yes_no">data!$B$1:$B$2</definedName>
  </definedNames>
  <calcPr calcId="191029"/>
</workbook>
</file>

<file path=xl/calcChain.xml><?xml version="1.0" encoding="utf-8"?>
<calcChain xmlns="http://schemas.openxmlformats.org/spreadsheetml/2006/main">
  <c r="L21" i="1" l="1"/>
  <c r="X18" i="1"/>
  <c r="W18" i="1" s="1"/>
  <c r="W21" i="1" s="1"/>
  <c r="Q21" i="1" s="1"/>
  <c r="U18" i="1"/>
  <c r="V18" i="1" s="1"/>
  <c r="R23" i="1" s="1"/>
  <c r="S26" i="1" l="1"/>
  <c r="T26" i="1" s="1"/>
  <c r="S25" i="1"/>
  <c r="T25" i="1" s="1"/>
  <c r="R25" i="1"/>
  <c r="S24" i="1"/>
  <c r="T24" i="1" s="1"/>
  <c r="R24" i="1"/>
  <c r="M18" i="1"/>
  <c r="R26" i="1"/>
  <c r="Q18" i="1"/>
  <c r="P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S18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  </r>
      </text>
    </comment>
  </commentList>
</comments>
</file>

<file path=xl/sharedStrings.xml><?xml version="1.0" encoding="utf-8"?>
<sst xmlns="http://schemas.openxmlformats.org/spreadsheetml/2006/main" count="427" uniqueCount="344">
  <si>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</si>
  <si>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</si>
  <si>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</si>
  <si>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</si>
  <si>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</si>
  <si>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</si>
  <si>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</si>
  <si>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</si>
  <si>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</si>
  <si>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</si>
  <si>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</si>
  <si>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</si>
  <si>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</si>
  <si>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</si>
  <si>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</si>
  <si>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</si>
  <si>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</si>
  <si>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</si>
  <si>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</si>
  <si>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</si>
  <si>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</si>
  <si>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</si>
  <si>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</si>
  <si>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</si>
  <si>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</si>
  <si>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</si>
  <si>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</si>
  <si>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</si>
  <si>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</si>
  <si>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</si>
  <si>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</si>
  <si>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</si>
  <si>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</si>
  <si>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</si>
  <si>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</si>
  <si>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</si>
  <si>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</si>
  <si>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</si>
  <si>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</si>
  <si>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</si>
  <si>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</si>
  <si>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</si>
  <si>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</si>
  <si>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</si>
  <si>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</si>
  <si>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</si>
  <si>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</si>
  <si>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</si>
  <si>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</si>
  <si>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</si>
  <si>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</si>
  <si>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</si>
  <si>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</si>
  <si>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</si>
  <si>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</si>
  <si>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</si>
  <si>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</si>
  <si>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</si>
  <si>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</si>
  <si>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</si>
  <si>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</si>
  <si>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</si>
  <si>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</si>
  <si>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</si>
  <si>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</si>
  <si>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</si>
  <si>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</si>
  <si>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</si>
  <si>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</si>
  <si>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</si>
  <si>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</si>
  <si>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</si>
  <si>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</si>
  <si>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</si>
  <si>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</si>
  <si>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</si>
  <si>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</si>
  <si>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</si>
  <si>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</si>
  <si>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</si>
  <si>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</si>
  <si>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</si>
  <si>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</si>
  <si>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</si>
  <si>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</si>
  <si>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</si>
  <si>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</si>
  <si>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</si>
  <si>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</si>
  <si>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</si>
  <si>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</si>
  <si>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</si>
  <si>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</si>
  <si>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</si>
  <si>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</si>
  <si>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</si>
  <si>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</si>
  <si>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</si>
  <si>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</si>
  <si>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</si>
  <si>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</si>
  <si>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</si>
  <si>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</si>
  <si>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</si>
  <si>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</si>
  <si>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</si>
  <si>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</si>
  <si>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</si>
  <si>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</si>
  <si>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</si>
  <si>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</si>
  <si>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</si>
  <si>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</si>
  <si>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</si>
  <si>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</si>
  <si>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</si>
  <si>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</si>
  <si>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</si>
  <si>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</si>
  <si>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</si>
  <si>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</si>
  <si>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</si>
  <si>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</si>
  <si>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</si>
  <si>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</si>
  <si>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</si>
  <si>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</si>
  <si>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</si>
  <si>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</si>
  <si>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</si>
  <si>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</si>
  <si>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</si>
  <si>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</si>
  <si>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</si>
  <si>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</si>
  <si>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</si>
  <si>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</si>
  <si>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</si>
  <si>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</si>
  <si>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</si>
  <si>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</si>
  <si>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</si>
  <si>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</si>
  <si>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</si>
  <si>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</si>
  <si>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</si>
  <si>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</si>
  <si>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</si>
  <si>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</si>
  <si>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</si>
  <si>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</si>
  <si>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</si>
  <si>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</si>
  <si>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</si>
  <si>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</si>
  <si>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</si>
  <si>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</si>
  <si>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</si>
  <si>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</si>
  <si>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</si>
  <si>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</si>
  <si>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</si>
  <si>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</si>
  <si>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</si>
  <si>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</si>
  <si>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</si>
  <si>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</si>
  <si>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</si>
  <si>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</si>
  <si>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</si>
  <si>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</si>
  <si>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</si>
  <si>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</si>
  <si>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</si>
  <si>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</si>
  <si>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</si>
  <si>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</si>
  <si>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</si>
  <si>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</si>
  <si>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</si>
  <si>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</si>
  <si>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</si>
  <si>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</si>
  <si>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</si>
  <si>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</si>
  <si>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</si>
  <si>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</si>
  <si>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</si>
  <si>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</si>
  <si>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</si>
  <si>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</si>
  <si>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</si>
  <si>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</si>
  <si>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</si>
  <si>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</si>
  <si>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</si>
  <si>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</si>
  <si>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</si>
  <si>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</si>
  <si>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</si>
  <si>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</si>
  <si>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</si>
  <si>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</si>
  <si>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</si>
  <si>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</si>
  <si>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</si>
  <si>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</si>
  <si>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</si>
  <si>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</si>
  <si>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</si>
  <si>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</si>
  <si>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</si>
  <si>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</si>
  <si>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</si>
  <si>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</si>
  <si>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</si>
  <si>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</si>
  <si>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</si>
  <si>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</si>
  <si>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</si>
  <si>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</si>
  <si>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</si>
  <si>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</si>
  <si>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</si>
  <si>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</si>
  <si>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</si>
  <si>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</si>
  <si>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</si>
  <si>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</si>
  <si>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</si>
  <si>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</si>
  <si>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</si>
  <si>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</si>
  <si>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</si>
  <si>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</si>
  <si>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</si>
  <si>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</si>
  <si>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</si>
  <si>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</si>
  <si>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</si>
  <si>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</si>
  <si>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</si>
  <si>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</si>
  <si>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</si>
  <si>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</si>
  <si>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</si>
  <si>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</si>
  <si>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</si>
  <si>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</si>
  <si>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</si>
  <si>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</si>
  <si>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</si>
  <si>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</si>
  <si>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</si>
  <si>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</si>
  <si>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</si>
  <si>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</si>
  <si>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</si>
  <si>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</si>
  <si>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</si>
  <si>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</si>
  <si>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</si>
  <si>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Подарки работникам АО «ПСК» к 23 февраля и 8 марта</t>
  </si>
  <si>
    <t>Внимание!!!  Обязательно прочитайте инструкцию по заполнению в конце таблицы.</t>
  </si>
  <si>
    <t>Лот</t>
  </si>
  <si>
    <t>850.24.00014 Подарки работникам АО «ПСК» к 23 февраля и 8 марта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</si>
  <si>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</si>
  <si>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</si>
  <si>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</si>
  <si>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</si>
  <si>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</si>
  <si>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</si>
  <si>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</si>
  <si>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</si>
  <si>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</si>
  <si>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</si>
  <si>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</si>
  <si>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</si>
  <si>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</si>
  <si>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</si>
  <si>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</si>
  <si>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</si>
  <si>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</si>
  <si>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</si>
  <si>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</si>
  <si>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</si>
  <si>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</si>
  <si>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</si>
  <si>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</si>
  <si>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</si>
  <si>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</si>
  <si>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</si>
  <si>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</si>
  <si>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</si>
  <si>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</si>
  <si>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</si>
  <si>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</si>
  <si>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</si>
  <si>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</si>
  <si>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</si>
  <si>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</si>
  <si>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</si>
  <si>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</si>
  <si>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</si>
  <si>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</si>
  <si>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</si>
  <si>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</si>
  <si>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</si>
  <si>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</si>
  <si>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</si>
  <si>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</si>
  <si>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</si>
  <si>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</si>
  <si>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</si>
  <si>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</si>
  <si>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466148</t>
  </si>
  <si>
    <t>Наборы подарочные, сувениры</t>
  </si>
  <si>
    <t>Штука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</si>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</sst>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#"/>
  </numFmts>
  <fonts count="20" x14ac:knownFonts="1">
    <font>
      <sz val="11"/>
      <color indexed="8"/>
      <name val="Calibri"/>
      <family val="2"/>
      <scheme val="minor"/>
    </font>
    <font>
      <sz val="10"/>
      <name val="Times New Roman"/>
    </font>
    <font>
      <sz val="10"/>
      <name val="Arial Cyr"/>
    </font>
    <font>
      <sz val="10"/>
      <name val="Arial Cyr"/>
    </font>
    <font>
      <sz val="10"/>
      <name val="Arial Cyr"/>
    </font>
    <font>
      <sz val="10"/>
      <name val="Arial Cyr"/>
    </font>
    <font>
      <sz val="10"/>
      <color indexed="9"/>
      <name val="Arial Cyr"/>
      <charset val="204"/>
    </font>
    <font>
      <b/>
      <sz val="14"/>
      <color indexed="8"/>
      <name val="Arial CYR"/>
      <charset val="204"/>
    </font>
    <font>
      <b/>
      <sz val="11"/>
      <color indexed="8"/>
      <name val="Arial CYR"/>
      <charset val="204"/>
    </font>
    <font>
      <b/>
      <sz val="14"/>
      <color indexed="10"/>
      <name val="Arial CYR"/>
      <charset val="204"/>
    </font>
    <font>
      <sz val="8"/>
      <name val="Arial CYR"/>
      <charset val="204"/>
    </font>
    <font>
      <b/>
      <sz val="11"/>
      <name val="Arial Cyr"/>
      <charset val="204"/>
    </font>
    <font>
      <b/>
      <u/>
      <sz val="12"/>
      <color indexed="56"/>
      <name val="Arial"/>
      <family val="2"/>
      <charset val="204"/>
    </font>
    <font>
      <sz val="12"/>
      <color indexed="10"/>
      <name val="Arial"/>
      <family val="2"/>
      <charset val="204"/>
    </font>
    <font>
      <sz val="12"/>
      <color indexed="56"/>
      <name val="Arial"/>
      <family val="2"/>
      <charset val="204"/>
    </font>
    <font>
      <b/>
      <sz val="12"/>
      <color indexed="10"/>
      <name val="Arial"/>
      <family val="2"/>
      <charset val="204"/>
    </font>
    <font>
      <b/>
      <u/>
      <sz val="11"/>
      <name val="Arial Cyr"/>
      <charset val="204"/>
    </font>
    <font>
      <b/>
      <sz val="12"/>
      <color indexed="56"/>
      <name val="Arial"/>
      <family val="2"/>
      <charset val="204"/>
    </font>
    <font>
      <u/>
      <sz val="12"/>
      <color indexed="56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2" borderId="0" xfId="0" applyFont="1" applyFill="1" applyBorder="1"/>
    <xf numFmtId="0" fontId="2" fillId="3" borderId="1" xfId="0" applyFont="1" applyFill="1" applyBorder="1" applyAlignment="1">
      <alignment wrapText="1"/>
    </xf>
    <xf numFmtId="4" fontId="3" fillId="3" borderId="1" xfId="0" applyNumberFormat="1" applyFont="1" applyFill="1" applyBorder="1" applyAlignment="1">
      <alignment wrapText="1"/>
    </xf>
    <xf numFmtId="164" fontId="4" fillId="3" borderId="1" xfId="0" applyNumberFormat="1" applyFont="1" applyFill="1" applyBorder="1"/>
    <xf numFmtId="4" fontId="5" fillId="0" borderId="1" xfId="0" applyNumberFormat="1" applyFont="1" applyBorder="1" applyAlignment="1" applyProtection="1">
      <alignment wrapText="1"/>
      <protection locked="0"/>
    </xf>
    <xf numFmtId="0" fontId="6" fillId="4" borderId="0" xfId="0" applyNumberFormat="1" applyFont="1" applyFill="1" applyBorder="1" applyProtection="1">
      <protection hidden="1"/>
    </xf>
    <xf numFmtId="0" fontId="8" fillId="4" borderId="0" xfId="0" applyNumberFormat="1" applyFont="1" applyFill="1" applyBorder="1" applyAlignment="1" applyProtection="1">
      <alignment horizontal="left" vertical="center" wrapText="1"/>
    </xf>
    <xf numFmtId="0" fontId="8" fillId="4" borderId="0" xfId="0" applyNumberFormat="1" applyFont="1" applyFill="1" applyBorder="1" applyProtection="1"/>
    <xf numFmtId="0" fontId="8" fillId="4" borderId="0" xfId="0" applyNumberFormat="1" applyFont="1" applyFill="1" applyBorder="1" applyAlignment="1" applyProtection="1">
      <alignment horizontal="left" vertical="center"/>
    </xf>
    <xf numFmtId="1" fontId="8" fillId="4" borderId="0" xfId="0" applyNumberFormat="1" applyFont="1" applyFill="1" applyBorder="1" applyAlignment="1" applyProtection="1">
      <alignment horizontal="left" vertical="center"/>
      <protection locked="0"/>
    </xf>
    <xf numFmtId="0" fontId="8" fillId="5" borderId="16" xfId="0" applyNumberFormat="1" applyFont="1" applyFill="1" applyBorder="1" applyAlignment="1" applyProtection="1">
      <alignment horizontal="center"/>
    </xf>
    <xf numFmtId="0" fontId="8" fillId="5" borderId="16" xfId="0" applyNumberFormat="1" applyFont="1" applyFill="1" applyBorder="1" applyAlignment="1" applyProtection="1">
      <alignment horizontal="center" wrapText="1"/>
    </xf>
    <xf numFmtId="0" fontId="10" fillId="9" borderId="0" xfId="0" applyNumberFormat="1" applyFont="1" applyFill="1" applyBorder="1" applyAlignment="1" applyProtection="1">
      <alignment horizontal="center" wrapText="1"/>
    </xf>
    <xf numFmtId="0" fontId="8" fillId="9" borderId="15" xfId="0" applyNumberFormat="1" applyFont="1" applyFill="1" applyBorder="1" applyAlignment="1" applyProtection="1">
      <alignment horizontal="center" wrapText="1"/>
    </xf>
    <xf numFmtId="0" fontId="11" fillId="9" borderId="15" xfId="0" applyNumberFormat="1" applyFont="1" applyFill="1" applyBorder="1" applyAlignment="1" applyProtection="1">
      <alignment horizontal="center" wrapText="1"/>
    </xf>
    <xf numFmtId="0" fontId="11" fillId="9" borderId="15" xfId="0" applyNumberFormat="1" applyFont="1" applyFill="1" applyBorder="1" applyAlignment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/>
    </xf>
    <xf numFmtId="0" fontId="11" fillId="4" borderId="0" xfId="0" applyNumberFormat="1" applyFont="1" applyFill="1" applyBorder="1" applyAlignment="1" applyProtection="1">
      <alignment horizontal="right"/>
    </xf>
    <xf numFmtId="0" fontId="11" fillId="4" borderId="0" xfId="0" applyNumberFormat="1" applyFont="1" applyFill="1" applyBorder="1" applyAlignment="1" applyProtection="1">
      <alignment horizontal="right"/>
    </xf>
    <xf numFmtId="0" fontId="2" fillId="4" borderId="0" xfId="0" applyNumberFormat="1" applyFont="1" applyFill="1" applyBorder="1" applyAlignment="1" applyProtection="1">
      <alignment horizontal="left"/>
    </xf>
    <xf numFmtId="43" fontId="11" fillId="6" borderId="16" xfId="0" applyNumberFormat="1" applyFont="1" applyFill="1" applyBorder="1" applyAlignment="1" applyProtection="1">
      <alignment horizontal="right"/>
      <protection hidden="1"/>
    </xf>
    <xf numFmtId="43" fontId="11" fillId="6" borderId="17" xfId="0" applyNumberFormat="1" applyFont="1" applyFill="1" applyBorder="1" applyProtection="1">
      <protection hidden="1"/>
    </xf>
    <xf numFmtId="9" fontId="11" fillId="6" borderId="18" xfId="0" applyNumberFormat="1" applyFont="1" applyFill="1" applyBorder="1" applyAlignment="1" applyProtection="1">
      <alignment horizontal="center"/>
    </xf>
    <xf numFmtId="0" fontId="11" fillId="6" borderId="19" xfId="0" applyNumberFormat="1" applyFont="1" applyFill="1" applyBorder="1" applyAlignment="1" applyProtection="1">
      <alignment horizontal="center"/>
      <protection hidden="1"/>
    </xf>
    <xf numFmtId="0" fontId="12" fillId="4" borderId="0" xfId="0" applyNumberFormat="1" applyFont="1" applyFill="1" applyBorder="1" applyAlignment="1">
      <alignment vertical="center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7" fillId="0" borderId="4" xfId="0" applyNumberFormat="1" applyFont="1" applyFill="1" applyBorder="1" applyAlignment="1" applyProtection="1">
      <alignment horizontal="left" vertical="center" wrapText="1"/>
    </xf>
    <xf numFmtId="0" fontId="8" fillId="5" borderId="2" xfId="0" applyNumberFormat="1" applyFont="1" applyFill="1" applyBorder="1" applyAlignment="1" applyProtection="1">
      <alignment vertical="center"/>
    </xf>
    <xf numFmtId="0" fontId="8" fillId="5" borderId="4" xfId="0" applyNumberFormat="1" applyFont="1" applyFill="1" applyBorder="1" applyAlignment="1" applyProtection="1">
      <alignment vertical="center"/>
    </xf>
    <xf numFmtId="0" fontId="8" fillId="6" borderId="2" xfId="0" applyNumberFormat="1" applyFont="1" applyFill="1" applyBorder="1" applyAlignment="1" applyProtection="1">
      <alignment horizontal="left" vertical="center" wrapText="1"/>
    </xf>
    <xf numFmtId="0" fontId="8" fillId="6" borderId="3" xfId="0" applyNumberFormat="1" applyFont="1" applyFill="1" applyBorder="1" applyAlignment="1" applyProtection="1">
      <alignment horizontal="left" vertical="center" wrapText="1"/>
    </xf>
    <xf numFmtId="0" fontId="8" fillId="6" borderId="4" xfId="0" applyNumberFormat="1" applyFont="1" applyFill="1" applyBorder="1" applyAlignment="1" applyProtection="1">
      <alignment horizontal="left" vertical="center" wrapText="1"/>
    </xf>
    <xf numFmtId="0" fontId="9" fillId="4" borderId="0" xfId="0" applyNumberFormat="1" applyFont="1" applyFill="1" applyBorder="1" applyAlignment="1" applyProtection="1">
      <alignment horizontal="center" vertical="center" wrapText="1"/>
    </xf>
    <xf numFmtId="0" fontId="8" fillId="5" borderId="5" xfId="0" applyNumberFormat="1" applyFont="1" applyFill="1" applyBorder="1" applyAlignment="1" applyProtection="1">
      <alignment vertical="center"/>
    </xf>
    <xf numFmtId="0" fontId="8" fillId="5" borderId="6" xfId="0" applyNumberFormat="1" applyFont="1" applyFill="1" applyBorder="1" applyAlignment="1" applyProtection="1">
      <alignment vertical="center"/>
    </xf>
    <xf numFmtId="0" fontId="8" fillId="6" borderId="5" xfId="0" applyNumberFormat="1" applyFont="1" applyFill="1" applyBorder="1" applyAlignment="1" applyProtection="1">
      <alignment horizontal="left" vertical="center" wrapText="1"/>
    </xf>
    <xf numFmtId="0" fontId="8" fillId="6" borderId="0" xfId="0" applyNumberFormat="1" applyFont="1" applyFill="1" applyBorder="1" applyAlignment="1" applyProtection="1">
      <alignment horizontal="left" vertical="center" wrapText="1"/>
    </xf>
    <xf numFmtId="0" fontId="8" fillId="6" borderId="6" xfId="0" applyNumberFormat="1" applyFont="1" applyFill="1" applyBorder="1" applyAlignment="1" applyProtection="1">
      <alignment horizontal="left" vertical="center" wrapText="1"/>
    </xf>
    <xf numFmtId="0" fontId="8" fillId="6" borderId="0" xfId="0" applyNumberFormat="1" applyFont="1" applyFill="1" applyBorder="1" applyAlignment="1" applyProtection="1">
      <alignment horizontal="left" vertical="center"/>
    </xf>
    <xf numFmtId="0" fontId="8" fillId="6" borderId="6" xfId="0" applyNumberFormat="1" applyFont="1" applyFill="1" applyBorder="1" applyAlignment="1" applyProtection="1">
      <alignment horizontal="left" vertical="center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1" fontId="8" fillId="0" borderId="6" xfId="0" applyNumberFormat="1" applyFont="1" applyFill="1" applyBorder="1" applyAlignment="1" applyProtection="1">
      <alignment horizontal="left" vertical="center"/>
      <protection locked="0"/>
    </xf>
    <xf numFmtId="14" fontId="8" fillId="4" borderId="5" xfId="0" applyNumberFormat="1" applyFont="1" applyFill="1" applyBorder="1" applyAlignment="1" applyProtection="1">
      <alignment horizontal="left" vertical="center"/>
      <protection locked="0"/>
    </xf>
    <xf numFmtId="14" fontId="8" fillId="4" borderId="0" xfId="0" applyNumberFormat="1" applyFont="1" applyFill="1" applyBorder="1" applyAlignment="1" applyProtection="1">
      <alignment horizontal="left" vertical="center"/>
      <protection locked="0"/>
    </xf>
    <xf numFmtId="14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5" borderId="7" xfId="0" applyNumberFormat="1" applyFont="1" applyFill="1" applyBorder="1" applyAlignment="1" applyProtection="1">
      <alignment vertical="center"/>
    </xf>
    <xf numFmtId="0" fontId="8" fillId="5" borderId="8" xfId="0" applyNumberFormat="1" applyFont="1" applyFill="1" applyBorder="1" applyAlignment="1" applyProtection="1">
      <alignment vertical="center"/>
    </xf>
    <xf numFmtId="0" fontId="8" fillId="7" borderId="7" xfId="0" applyNumberFormat="1" applyFont="1" applyFill="1" applyBorder="1" applyAlignment="1" applyProtection="1">
      <alignment horizontal="left" vertical="center" wrapText="1"/>
      <protection locked="0"/>
    </xf>
    <xf numFmtId="0" fontId="8" fillId="7" borderId="9" xfId="0" applyNumberFormat="1" applyFont="1" applyFill="1" applyBorder="1" applyAlignment="1" applyProtection="1">
      <alignment horizontal="left" vertical="center" wrapText="1"/>
      <protection locked="0"/>
    </xf>
    <xf numFmtId="0" fontId="8" fillId="7" borderId="8" xfId="0" applyNumberFormat="1" applyFont="1" applyFill="1" applyBorder="1" applyAlignment="1" applyProtection="1">
      <alignment horizontal="left" vertical="center" wrapText="1"/>
      <protection locked="0"/>
    </xf>
    <xf numFmtId="0" fontId="8" fillId="6" borderId="7" xfId="0" applyNumberFormat="1" applyFont="1" applyFill="1" applyBorder="1" applyAlignment="1" applyProtection="1">
      <alignment horizontal="left" vertical="center" wrapText="1"/>
    </xf>
    <xf numFmtId="0" fontId="8" fillId="6" borderId="9" xfId="0" applyNumberFormat="1" applyFont="1" applyFill="1" applyBorder="1" applyAlignment="1" applyProtection="1">
      <alignment horizontal="left" vertical="center" wrapText="1"/>
    </xf>
    <xf numFmtId="0" fontId="8" fillId="6" borderId="8" xfId="0" applyNumberFormat="1" applyFont="1" applyFill="1" applyBorder="1" applyAlignment="1" applyProtection="1">
      <alignment horizontal="left" vertical="center" wrapText="1"/>
    </xf>
    <xf numFmtId="0" fontId="8" fillId="5" borderId="7" xfId="0" applyNumberFormat="1" applyFont="1" applyFill="1" applyBorder="1" applyAlignment="1" applyProtection="1">
      <alignment horizontal="center"/>
    </xf>
    <xf numFmtId="0" fontId="8" fillId="5" borderId="8" xfId="0" applyNumberFormat="1" applyFont="1" applyFill="1" applyBorder="1" applyAlignment="1" applyProtection="1">
      <alignment horizontal="center"/>
    </xf>
    <xf numFmtId="0" fontId="10" fillId="4" borderId="0" xfId="0" applyNumberFormat="1" applyFont="1" applyFill="1" applyBorder="1" applyAlignment="1" applyProtection="1">
      <alignment horizontal="center" wrapText="1"/>
    </xf>
    <xf numFmtId="0" fontId="8" fillId="5" borderId="10" xfId="0" applyNumberFormat="1" applyFont="1" applyFill="1" applyBorder="1" applyAlignment="1" applyProtection="1">
      <alignment horizontal="center" wrapText="1"/>
    </xf>
    <xf numFmtId="0" fontId="8" fillId="5" borderId="14" xfId="0" applyNumberFormat="1" applyFont="1" applyFill="1" applyBorder="1" applyAlignment="1" applyProtection="1">
      <alignment horizontal="center" wrapText="1"/>
    </xf>
    <xf numFmtId="0" fontId="8" fillId="5" borderId="15" xfId="0" applyNumberFormat="1" applyFont="1" applyFill="1" applyBorder="1" applyAlignment="1" applyProtection="1">
      <alignment horizontal="center" wrapText="1"/>
    </xf>
    <xf numFmtId="0" fontId="8" fillId="5" borderId="11" xfId="0" applyNumberFormat="1" applyFont="1" applyFill="1" applyBorder="1" applyAlignment="1" applyProtection="1">
      <alignment horizontal="center" wrapText="1"/>
    </xf>
    <xf numFmtId="0" fontId="8" fillId="5" borderId="12" xfId="0" applyNumberFormat="1" applyFont="1" applyFill="1" applyBorder="1" applyAlignment="1" applyProtection="1">
      <alignment horizontal="center" wrapText="1"/>
    </xf>
    <xf numFmtId="0" fontId="8" fillId="5" borderId="13" xfId="0" applyNumberFormat="1" applyFont="1" applyFill="1" applyBorder="1" applyAlignment="1" applyProtection="1">
      <alignment horizontal="center" wrapText="1"/>
    </xf>
    <xf numFmtId="0" fontId="11" fillId="8" borderId="10" xfId="0" applyNumberFormat="1" applyFont="1" applyFill="1" applyBorder="1" applyAlignment="1">
      <alignment horizontal="center" vertical="center" wrapText="1"/>
    </xf>
    <xf numFmtId="0" fontId="11" fillId="8" borderId="14" xfId="0" applyNumberFormat="1" applyFont="1" applyFill="1" applyBorder="1" applyAlignment="1">
      <alignment horizontal="center" vertical="center" wrapText="1"/>
    </xf>
    <xf numFmtId="0" fontId="11" fillId="8" borderId="15" xfId="0" applyNumberFormat="1" applyFont="1" applyFill="1" applyBorder="1" applyAlignment="1">
      <alignment horizontal="center" vertical="center" wrapText="1"/>
    </xf>
    <xf numFmtId="0" fontId="8" fillId="5" borderId="10" xfId="0" applyNumberFormat="1" applyFont="1" applyFill="1" applyBorder="1" applyAlignment="1" applyProtection="1">
      <alignment horizontal="center" vertical="center" wrapText="1"/>
    </xf>
    <xf numFmtId="0" fontId="8" fillId="5" borderId="14" xfId="0" applyNumberFormat="1" applyFont="1" applyFill="1" applyBorder="1" applyAlignment="1" applyProtection="1">
      <alignment horizontal="center" vertical="center" wrapText="1"/>
    </xf>
    <xf numFmtId="0" fontId="8" fillId="5" borderId="15" xfId="0" applyNumberFormat="1" applyFont="1" applyFill="1" applyBorder="1" applyAlignment="1" applyProtection="1">
      <alignment horizontal="center" vertical="center" wrapText="1"/>
    </xf>
    <xf numFmtId="0" fontId="8" fillId="5" borderId="9" xfId="0" applyNumberFormat="1" applyFont="1" applyFill="1" applyBorder="1" applyAlignment="1" applyProtection="1">
      <alignment horizontal="center"/>
    </xf>
    <xf numFmtId="0" fontId="14" fillId="4" borderId="20" xfId="0" applyNumberFormat="1" applyFont="1" applyFill="1" applyBorder="1" applyAlignment="1">
      <alignment horizontal="left" vertical="center" wrapText="1"/>
    </xf>
    <xf numFmtId="0" fontId="14" fillId="4" borderId="0" xfId="0" applyNumberFormat="1" applyFont="1" applyFill="1" applyBorder="1" applyAlignment="1">
      <alignment horizontal="left" vertical="center" wrapText="1"/>
    </xf>
    <xf numFmtId="43" fontId="11" fillId="6" borderId="11" xfId="0" applyNumberFormat="1" applyFont="1" applyFill="1" applyBorder="1" applyAlignment="1" applyProtection="1">
      <alignment horizontal="right"/>
      <protection hidden="1"/>
    </xf>
    <xf numFmtId="43" fontId="11" fillId="6" borderId="12" xfId="0" applyNumberFormat="1" applyFont="1" applyFill="1" applyBorder="1" applyAlignment="1" applyProtection="1">
      <alignment horizontal="right"/>
      <protection hidden="1"/>
    </xf>
    <xf numFmtId="43" fontId="11" fillId="6" borderId="13" xfId="0" applyNumberFormat="1" applyFont="1" applyFill="1" applyBorder="1" applyAlignment="1" applyProtection="1">
      <alignment horizontal="right"/>
      <protection hidden="1"/>
    </xf>
    <xf numFmtId="0" fontId="13" fillId="4" borderId="0" xfId="0" applyNumberFormat="1" applyFont="1" applyFill="1" applyBorder="1" applyAlignment="1">
      <alignment horizontal="left" vertical="center" wrapText="1"/>
    </xf>
    <xf numFmtId="0" fontId="15" fillId="4" borderId="20" xfId="0" applyNumberFormat="1" applyFont="1" applyFill="1" applyBorder="1" applyAlignment="1">
      <alignment horizontal="left" vertical="center" wrapText="1"/>
    </xf>
    <xf numFmtId="0" fontId="15" fillId="4" borderId="0" xfId="0" applyNumberFormat="1" applyFont="1" applyFill="1" applyBorder="1" applyAlignment="1">
      <alignment horizontal="left" vertical="center" wrapText="1"/>
    </xf>
    <xf numFmtId="0" fontId="14" fillId="0" borderId="20" xfId="0" applyNumberFormat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>
      <alignment horizontal="left" vertical="center" wrapText="1"/>
    </xf>
    <xf numFmtId="0" fontId="11" fillId="4" borderId="0" xfId="0" applyNumberFormat="1" applyFont="1" applyFill="1" applyBorder="1" applyAlignment="1" applyProtection="1">
      <alignment horizontal="right"/>
    </xf>
    <xf numFmtId="0" fontId="11" fillId="8" borderId="10" xfId="0" applyNumberFormat="1" applyFont="1" applyFill="1" applyBorder="1" applyAlignment="1" applyProtection="1">
      <alignment horizontal="center" wrapText="1"/>
    </xf>
    <xf numFmtId="0" fontId="11" fillId="8" borderId="14" xfId="0" applyNumberFormat="1" applyFont="1" applyFill="1" applyBorder="1" applyAlignment="1" applyProtection="1">
      <alignment horizontal="center" wrapText="1"/>
    </xf>
    <xf numFmtId="0" fontId="11" fillId="8" borderId="15" xfId="0" applyNumberFormat="1" applyFont="1" applyFill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J44"/>
  <sheetViews>
    <sheetView tabSelected="1" topLeftCell="B2" zoomScale="80" workbookViewId="0"/>
  </sheetViews>
  <sheetFormatPr defaultColWidth="8" defaultRowHeight="12.75" x14ac:dyDescent="0.2"/>
  <cols>
    <col min="1" max="1" width="0" style="1" hidden="1" customWidth="1"/>
    <col min="2" max="2" width="31.5703125" style="1" customWidth="1"/>
    <col min="3" max="3" width="12.5703125" style="1" customWidth="1"/>
    <col min="4" max="4" width="15.7109375" style="1" customWidth="1" collapsed="1"/>
    <col min="5" max="6" width="50.140625" style="1" customWidth="1" collapsed="1"/>
    <col min="7" max="7" width="17.7109375" style="1" customWidth="1" collapsed="1"/>
    <col min="8" max="8" width="10.5703125" style="1" customWidth="1" collapsed="1"/>
    <col min="9" max="9" width="23.85546875" style="1" customWidth="1" collapsed="1"/>
    <col min="10" max="10" width="22" style="1" customWidth="1" collapsed="1"/>
    <col min="11" max="11" width="21" style="1" customWidth="1" collapsed="1"/>
    <col min="12" max="12" width="21.7109375" style="1" customWidth="1" collapsed="1"/>
    <col min="13" max="13" width="0" style="1" hidden="1" customWidth="1" collapsed="1"/>
    <col min="14" max="15" width="22.85546875" style="1" customWidth="1" collapsed="1"/>
    <col min="16" max="16" width="22.42578125" style="1" customWidth="1" collapsed="1"/>
    <col min="17" max="19" width="20.5703125" style="1" customWidth="1" collapsed="1"/>
    <col min="20" max="20" width="23.140625" style="1" customWidth="1" collapsed="1"/>
    <col min="21" max="22" width="22.42578125" style="1" customWidth="1" collapsed="1"/>
    <col min="23" max="24" width="24" style="1" customWidth="1" collapsed="1"/>
    <col min="25" max="206" width="0" style="1" hidden="1" customWidth="1" collapsed="1"/>
    <col min="207" max="16384" width="8" style="1" collapsed="1"/>
  </cols>
  <sheetData>
    <row r="1" spans="1:88" ht="0" hidden="1" customHeight="1" x14ac:dyDescent="0.2">
      <c r="AO1" s="6">
        <v>32902</v>
      </c>
      <c r="AP1" s="6">
        <v>101100</v>
      </c>
      <c r="AQ1" s="6" t="s">
        <v>259</v>
      </c>
    </row>
    <row r="2" spans="1:88" ht="31.5" customHeight="1" x14ac:dyDescent="0.2">
      <c r="B2" s="26" t="s">
        <v>260</v>
      </c>
      <c r="C2" s="27"/>
      <c r="D2" s="27"/>
      <c r="E2" s="27"/>
      <c r="F2" s="27"/>
      <c r="G2" s="27"/>
      <c r="H2" s="27"/>
      <c r="I2" s="27"/>
      <c r="J2" s="27"/>
      <c r="K2" s="27"/>
      <c r="L2" s="28"/>
    </row>
    <row r="3" spans="1:88" ht="17.649999999999999" customHeight="1" x14ac:dyDescent="0.25">
      <c r="D3" s="29" t="s">
        <v>261</v>
      </c>
      <c r="E3" s="30"/>
      <c r="F3" s="31" t="s">
        <v>262</v>
      </c>
      <c r="G3" s="32"/>
      <c r="H3" s="32"/>
      <c r="I3" s="32"/>
      <c r="J3" s="32"/>
      <c r="K3" s="32"/>
      <c r="L3" s="33"/>
      <c r="M3" s="7"/>
      <c r="N3" s="8"/>
      <c r="O3" s="8"/>
      <c r="P3" s="8"/>
      <c r="Q3" s="8"/>
      <c r="R3" s="8"/>
      <c r="S3" s="8"/>
      <c r="T3" s="8"/>
      <c r="U3" s="8"/>
    </row>
    <row r="4" spans="1:88" ht="17.649999999999999" customHeight="1" x14ac:dyDescent="0.25">
      <c r="B4" s="34" t="s">
        <v>263</v>
      </c>
      <c r="C4" s="34"/>
      <c r="D4" s="35" t="s">
        <v>264</v>
      </c>
      <c r="E4" s="36"/>
      <c r="F4" s="37" t="s">
        <v>265</v>
      </c>
      <c r="G4" s="38"/>
      <c r="H4" s="38"/>
      <c r="I4" s="38"/>
      <c r="J4" s="38"/>
      <c r="K4" s="38"/>
      <c r="L4" s="39"/>
      <c r="M4" s="7"/>
      <c r="N4" s="8"/>
      <c r="O4" s="8"/>
      <c r="P4" s="8"/>
      <c r="Q4" s="8"/>
      <c r="R4" s="8"/>
      <c r="S4" s="8"/>
      <c r="T4" s="8"/>
      <c r="U4" s="8"/>
    </row>
    <row r="5" spans="1:88" ht="18" customHeight="1" x14ac:dyDescent="0.25">
      <c r="B5" s="34"/>
      <c r="C5" s="34"/>
      <c r="D5" s="35" t="s">
        <v>266</v>
      </c>
      <c r="E5" s="36"/>
      <c r="F5" s="40">
        <v>2024</v>
      </c>
      <c r="G5" s="40"/>
      <c r="H5" s="40"/>
      <c r="I5" s="40"/>
      <c r="J5" s="40"/>
      <c r="K5" s="40"/>
      <c r="L5" s="41"/>
      <c r="M5" s="9"/>
      <c r="N5" s="8"/>
      <c r="O5" s="8"/>
      <c r="P5" s="8"/>
      <c r="Q5" s="8"/>
      <c r="R5" s="8"/>
      <c r="S5" s="8"/>
      <c r="T5" s="8"/>
      <c r="U5" s="8"/>
    </row>
    <row r="6" spans="1:88" ht="18" customHeight="1" x14ac:dyDescent="0.25">
      <c r="B6" s="34"/>
      <c r="C6" s="34"/>
      <c r="D6" s="35" t="s">
        <v>267</v>
      </c>
      <c r="E6" s="36"/>
      <c r="F6" s="42" t="s">
        <v>256</v>
      </c>
      <c r="G6" s="42"/>
      <c r="H6" s="42"/>
      <c r="I6" s="42"/>
      <c r="J6" s="42"/>
      <c r="K6" s="42"/>
      <c r="L6" s="43"/>
      <c r="M6" s="7"/>
      <c r="N6" s="8"/>
      <c r="O6" s="8"/>
      <c r="P6" s="8"/>
      <c r="Q6" s="8"/>
      <c r="R6" s="8"/>
      <c r="S6" s="8"/>
      <c r="T6" s="8"/>
      <c r="U6" s="8"/>
    </row>
    <row r="7" spans="1:88" ht="18" customHeight="1" x14ac:dyDescent="0.25">
      <c r="B7" s="34"/>
      <c r="C7" s="34"/>
      <c r="D7" s="35" t="s">
        <v>256</v>
      </c>
      <c r="E7" s="36"/>
      <c r="F7" s="37" t="s">
        <v>256</v>
      </c>
      <c r="G7" s="38"/>
      <c r="H7" s="38"/>
      <c r="I7" s="38"/>
      <c r="J7" s="38"/>
      <c r="K7" s="38"/>
      <c r="L7" s="39"/>
      <c r="M7" s="7"/>
      <c r="N7" s="8"/>
      <c r="O7" s="8"/>
      <c r="P7" s="8"/>
      <c r="Q7" s="8"/>
      <c r="R7" s="8"/>
      <c r="S7" s="8"/>
      <c r="T7" s="8"/>
      <c r="U7" s="8"/>
    </row>
    <row r="8" spans="1:88" ht="0" hidden="1" customHeight="1" x14ac:dyDescent="0.25">
      <c r="B8" s="34"/>
      <c r="C8" s="34"/>
      <c r="D8" s="35" t="s">
        <v>268</v>
      </c>
      <c r="E8" s="36"/>
      <c r="F8" s="40" t="s">
        <v>256</v>
      </c>
      <c r="G8" s="40"/>
      <c r="H8" s="40"/>
      <c r="I8" s="40"/>
      <c r="J8" s="40"/>
      <c r="K8" s="40"/>
      <c r="L8" s="41"/>
      <c r="M8" s="9"/>
      <c r="N8" s="8"/>
      <c r="O8" s="8"/>
      <c r="P8" s="8"/>
      <c r="Q8" s="8"/>
      <c r="R8" s="8"/>
      <c r="S8" s="8"/>
      <c r="T8" s="8"/>
      <c r="U8" s="8"/>
    </row>
    <row r="9" spans="1:88" ht="18" customHeight="1" x14ac:dyDescent="0.25">
      <c r="B9" s="34"/>
      <c r="C9" s="34"/>
      <c r="D9" s="35" t="s">
        <v>269</v>
      </c>
      <c r="E9" s="36"/>
      <c r="F9" s="44" t="s">
        <v>256</v>
      </c>
      <c r="G9" s="45"/>
      <c r="H9" s="45"/>
      <c r="I9" s="45"/>
      <c r="J9" s="45"/>
      <c r="K9" s="45"/>
      <c r="L9" s="46"/>
      <c r="M9" s="9"/>
      <c r="N9" s="8"/>
      <c r="O9" s="8"/>
      <c r="P9" s="8"/>
      <c r="Q9" s="8"/>
      <c r="R9" s="8"/>
      <c r="S9" s="8"/>
      <c r="T9" s="8"/>
      <c r="U9" s="8"/>
    </row>
    <row r="10" spans="1:88" ht="18" customHeight="1" x14ac:dyDescent="0.25">
      <c r="B10" s="34"/>
      <c r="C10" s="34"/>
      <c r="D10" s="35" t="s">
        <v>256</v>
      </c>
      <c r="E10" s="36"/>
      <c r="F10" s="37" t="s">
        <v>256</v>
      </c>
      <c r="G10" s="38"/>
      <c r="H10" s="38"/>
      <c r="I10" s="38"/>
      <c r="J10" s="38"/>
      <c r="K10" s="38"/>
      <c r="L10" s="39"/>
      <c r="M10" s="7"/>
      <c r="N10" s="8"/>
      <c r="O10" s="8"/>
      <c r="P10" s="8"/>
      <c r="Q10" s="8"/>
      <c r="R10" s="8"/>
      <c r="S10" s="8"/>
      <c r="T10" s="8"/>
      <c r="U10" s="8"/>
    </row>
    <row r="11" spans="1:88" ht="18" customHeight="1" x14ac:dyDescent="0.25">
      <c r="D11" s="47" t="s">
        <v>270</v>
      </c>
      <c r="E11" s="48"/>
      <c r="F11" s="49" t="s">
        <v>256</v>
      </c>
      <c r="G11" s="50"/>
      <c r="H11" s="50"/>
      <c r="I11" s="50"/>
      <c r="J11" s="50"/>
      <c r="K11" s="50"/>
      <c r="L11" s="51"/>
      <c r="M11" s="10"/>
      <c r="N11" s="8"/>
      <c r="O11" s="8"/>
      <c r="P11" s="8"/>
      <c r="Q11" s="8"/>
      <c r="R11" s="8"/>
      <c r="S11" s="8"/>
      <c r="T11" s="8"/>
      <c r="U11" s="8"/>
    </row>
    <row r="12" spans="1:88" ht="0" hidden="1" customHeight="1" x14ac:dyDescent="0.25">
      <c r="D12" s="47" t="s">
        <v>256</v>
      </c>
      <c r="E12" s="48"/>
      <c r="F12" s="52" t="s">
        <v>256</v>
      </c>
      <c r="G12" s="53"/>
      <c r="H12" s="53"/>
      <c r="I12" s="53"/>
      <c r="J12" s="53"/>
      <c r="K12" s="53"/>
      <c r="L12" s="54"/>
      <c r="M12" s="7"/>
      <c r="N12" s="8"/>
      <c r="O12" s="8"/>
      <c r="P12" s="8"/>
      <c r="Q12" s="8"/>
      <c r="R12" s="8"/>
      <c r="S12" s="8"/>
      <c r="T12" s="8"/>
      <c r="U12" s="8"/>
    </row>
    <row r="13" spans="1:88" ht="18" customHeight="1" x14ac:dyDescent="0.2">
      <c r="A13" s="5"/>
    </row>
    <row r="14" spans="1:88" ht="28.5" customHeight="1" x14ac:dyDescent="0.25">
      <c r="A14" s="57" t="s">
        <v>271</v>
      </c>
      <c r="B14" s="58" t="s">
        <v>272</v>
      </c>
      <c r="C14" s="58" t="s">
        <v>273</v>
      </c>
      <c r="D14" s="61" t="s">
        <v>274</v>
      </c>
      <c r="E14" s="62"/>
      <c r="F14" s="62"/>
      <c r="G14" s="63"/>
      <c r="H14" s="58" t="s">
        <v>275</v>
      </c>
      <c r="I14" s="82" t="s">
        <v>276</v>
      </c>
      <c r="J14" s="64" t="s">
        <v>277</v>
      </c>
      <c r="K14" s="64" t="s">
        <v>278</v>
      </c>
      <c r="L14" s="64" t="s">
        <v>279</v>
      </c>
      <c r="M14" s="58" t="s">
        <v>280</v>
      </c>
      <c r="N14" s="67" t="s">
        <v>281</v>
      </c>
      <c r="O14" s="64" t="s">
        <v>282</v>
      </c>
      <c r="P14" s="64" t="s">
        <v>283</v>
      </c>
      <c r="Q14" s="64" t="s">
        <v>284</v>
      </c>
      <c r="R14" s="64" t="s">
        <v>285</v>
      </c>
      <c r="S14" s="64" t="s">
        <v>286</v>
      </c>
      <c r="T14" s="64" t="s">
        <v>287</v>
      </c>
      <c r="U14" s="64" t="s">
        <v>288</v>
      </c>
      <c r="V14" s="64" t="s">
        <v>289</v>
      </c>
      <c r="W14" s="64" t="s">
        <v>290</v>
      </c>
      <c r="X14" s="64" t="s">
        <v>291</v>
      </c>
    </row>
    <row r="15" spans="1:88" ht="29.25" customHeight="1" x14ac:dyDescent="0.25">
      <c r="A15" s="57"/>
      <c r="B15" s="59"/>
      <c r="C15" s="59"/>
      <c r="D15" s="58" t="s">
        <v>292</v>
      </c>
      <c r="E15" s="58" t="s">
        <v>293</v>
      </c>
      <c r="F15" s="58" t="s">
        <v>294</v>
      </c>
      <c r="G15" s="58" t="s">
        <v>295</v>
      </c>
      <c r="H15" s="59"/>
      <c r="I15" s="83"/>
      <c r="J15" s="65"/>
      <c r="K15" s="65"/>
      <c r="L15" s="65"/>
      <c r="M15" s="59"/>
      <c r="N15" s="68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55" t="s">
        <v>296</v>
      </c>
      <c r="Z15" s="56"/>
      <c r="AA15" s="55" t="s">
        <v>297</v>
      </c>
      <c r="AB15" s="56"/>
      <c r="AC15" s="55" t="s">
        <v>298</v>
      </c>
      <c r="AD15" s="56"/>
      <c r="AE15" s="55" t="s">
        <v>299</v>
      </c>
      <c r="AF15" s="56"/>
      <c r="AG15" s="55" t="s">
        <v>300</v>
      </c>
      <c r="AH15" s="56"/>
      <c r="AI15" s="55" t="s">
        <v>301</v>
      </c>
      <c r="AJ15" s="56"/>
      <c r="AK15" s="55" t="s">
        <v>302</v>
      </c>
      <c r="AL15" s="56"/>
      <c r="AM15" s="55" t="s">
        <v>303</v>
      </c>
      <c r="AN15" s="56"/>
      <c r="AO15" s="55" t="s">
        <v>304</v>
      </c>
      <c r="AP15" s="56"/>
      <c r="AQ15" s="55" t="s">
        <v>305</v>
      </c>
      <c r="AR15" s="56"/>
      <c r="AS15" s="55" t="s">
        <v>306</v>
      </c>
      <c r="AT15" s="56"/>
      <c r="AU15" s="55" t="s">
        <v>307</v>
      </c>
      <c r="AV15" s="56"/>
      <c r="AW15" s="55" t="s">
        <v>296</v>
      </c>
      <c r="AX15" s="56"/>
      <c r="AY15" s="55" t="s">
        <v>297</v>
      </c>
      <c r="AZ15" s="56"/>
      <c r="BA15" s="55" t="s">
        <v>298</v>
      </c>
      <c r="BB15" s="56"/>
      <c r="BC15" s="55" t="s">
        <v>299</v>
      </c>
      <c r="BD15" s="56"/>
      <c r="BE15" s="55" t="s">
        <v>300</v>
      </c>
      <c r="BF15" s="56"/>
      <c r="BG15" s="55" t="s">
        <v>301</v>
      </c>
      <c r="BH15" s="56"/>
      <c r="BI15" s="55" t="s">
        <v>302</v>
      </c>
      <c r="BJ15" s="56"/>
      <c r="BK15" s="55" t="s">
        <v>303</v>
      </c>
      <c r="BL15" s="56"/>
      <c r="BM15" s="55" t="s">
        <v>304</v>
      </c>
      <c r="BN15" s="56"/>
      <c r="BO15" s="55" t="s">
        <v>305</v>
      </c>
      <c r="BP15" s="56"/>
      <c r="BQ15" s="55" t="s">
        <v>306</v>
      </c>
      <c r="BR15" s="56"/>
      <c r="BS15" s="55" t="s">
        <v>307</v>
      </c>
      <c r="BT15" s="70"/>
    </row>
    <row r="16" spans="1:88" ht="30" customHeight="1" x14ac:dyDescent="0.25">
      <c r="A16" s="57"/>
      <c r="B16" s="60"/>
      <c r="C16" s="60"/>
      <c r="D16" s="60"/>
      <c r="E16" s="60"/>
      <c r="F16" s="60"/>
      <c r="G16" s="60"/>
      <c r="H16" s="60"/>
      <c r="I16" s="84"/>
      <c r="J16" s="66"/>
      <c r="K16" s="66"/>
      <c r="L16" s="66"/>
      <c r="M16" s="60"/>
      <c r="N16" s="69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11" t="s">
        <v>256</v>
      </c>
      <c r="Z16" s="11" t="s">
        <v>308</v>
      </c>
      <c r="AA16" s="11" t="s">
        <v>309</v>
      </c>
      <c r="AB16" s="11" t="s">
        <v>308</v>
      </c>
      <c r="AC16" s="11" t="s">
        <v>309</v>
      </c>
      <c r="AD16" s="11" t="s">
        <v>308</v>
      </c>
      <c r="AE16" s="11" t="s">
        <v>309</v>
      </c>
      <c r="AF16" s="11" t="s">
        <v>308</v>
      </c>
      <c r="AG16" s="11" t="s">
        <v>309</v>
      </c>
      <c r="AH16" s="11" t="s">
        <v>308</v>
      </c>
      <c r="AI16" s="11" t="s">
        <v>309</v>
      </c>
      <c r="AJ16" s="11" t="s">
        <v>308</v>
      </c>
      <c r="AK16" s="11" t="s">
        <v>309</v>
      </c>
      <c r="AL16" s="11" t="s">
        <v>308</v>
      </c>
      <c r="AM16" s="11" t="s">
        <v>309</v>
      </c>
      <c r="AN16" s="11" t="s">
        <v>308</v>
      </c>
      <c r="AO16" s="11" t="s">
        <v>309</v>
      </c>
      <c r="AP16" s="11" t="s">
        <v>308</v>
      </c>
      <c r="AQ16" s="11" t="s">
        <v>309</v>
      </c>
      <c r="AR16" s="11" t="s">
        <v>308</v>
      </c>
      <c r="AS16" s="11" t="s">
        <v>309</v>
      </c>
      <c r="AT16" s="11" t="s">
        <v>308</v>
      </c>
      <c r="AU16" s="11" t="s">
        <v>309</v>
      </c>
      <c r="AV16" s="11" t="s">
        <v>308</v>
      </c>
      <c r="AW16" s="11" t="s">
        <v>309</v>
      </c>
      <c r="AX16" s="11" t="s">
        <v>308</v>
      </c>
      <c r="AY16" s="11" t="s">
        <v>309</v>
      </c>
      <c r="AZ16" s="11" t="s">
        <v>308</v>
      </c>
      <c r="BA16" s="11" t="s">
        <v>309</v>
      </c>
      <c r="BB16" s="11" t="s">
        <v>308</v>
      </c>
      <c r="BC16" s="11" t="s">
        <v>309</v>
      </c>
      <c r="BD16" s="11" t="s">
        <v>308</v>
      </c>
      <c r="BE16" s="11" t="s">
        <v>309</v>
      </c>
      <c r="BF16" s="11" t="s">
        <v>308</v>
      </c>
      <c r="BG16" s="11" t="s">
        <v>309</v>
      </c>
      <c r="BH16" s="11" t="s">
        <v>308</v>
      </c>
      <c r="BI16" s="11" t="s">
        <v>309</v>
      </c>
      <c r="BJ16" s="11" t="s">
        <v>308</v>
      </c>
      <c r="BK16" s="11" t="s">
        <v>309</v>
      </c>
      <c r="BL16" s="11" t="s">
        <v>308</v>
      </c>
      <c r="BM16" s="11" t="s">
        <v>309</v>
      </c>
      <c r="BN16" s="11" t="s">
        <v>308</v>
      </c>
      <c r="BO16" s="11" t="s">
        <v>309</v>
      </c>
      <c r="BP16" s="11" t="s">
        <v>308</v>
      </c>
      <c r="BQ16" s="11" t="s">
        <v>309</v>
      </c>
      <c r="BR16" s="11" t="s">
        <v>308</v>
      </c>
      <c r="BS16" s="11" t="s">
        <v>309</v>
      </c>
      <c r="BT16" s="11" t="s">
        <v>308</v>
      </c>
      <c r="BU16" s="12" t="s">
        <v>310</v>
      </c>
      <c r="BV16" s="12" t="s">
        <v>311</v>
      </c>
      <c r="BW16" s="12" t="s">
        <v>312</v>
      </c>
      <c r="BX16" s="12" t="s">
        <v>313</v>
      </c>
      <c r="BY16" s="12" t="s">
        <v>310</v>
      </c>
      <c r="BZ16" s="12" t="s">
        <v>311</v>
      </c>
      <c r="CA16" s="12" t="s">
        <v>312</v>
      </c>
      <c r="CB16" s="12" t="s">
        <v>313</v>
      </c>
      <c r="CC16" s="12" t="s">
        <v>310</v>
      </c>
      <c r="CD16" s="12" t="s">
        <v>311</v>
      </c>
      <c r="CE16" s="12" t="s">
        <v>312</v>
      </c>
      <c r="CF16" s="12" t="s">
        <v>313</v>
      </c>
      <c r="CG16" s="12" t="s">
        <v>310</v>
      </c>
      <c r="CH16" s="12" t="s">
        <v>311</v>
      </c>
      <c r="CI16" s="12" t="s">
        <v>312</v>
      </c>
      <c r="CJ16" s="12" t="s">
        <v>313</v>
      </c>
    </row>
    <row r="17" spans="1:25" ht="15" customHeight="1" x14ac:dyDescent="0.25">
      <c r="A17" s="13"/>
      <c r="B17" s="14">
        <v>1</v>
      </c>
      <c r="C17" s="14">
        <v>2</v>
      </c>
      <c r="D17" s="14">
        <v>3</v>
      </c>
      <c r="E17" s="14">
        <v>4</v>
      </c>
      <c r="F17" s="14">
        <v>5</v>
      </c>
      <c r="G17" s="14">
        <v>6</v>
      </c>
      <c r="H17" s="14">
        <v>7</v>
      </c>
      <c r="I17" s="15">
        <v>8</v>
      </c>
      <c r="J17" s="16">
        <v>9</v>
      </c>
      <c r="K17" s="16">
        <v>10</v>
      </c>
      <c r="L17" s="16">
        <v>11</v>
      </c>
      <c r="M17" s="14">
        <v>12</v>
      </c>
      <c r="N17" s="14">
        <v>12</v>
      </c>
      <c r="O17" s="15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</row>
    <row r="18" spans="1:25" ht="38.25" x14ac:dyDescent="0.2">
      <c r="A18" s="5"/>
      <c r="B18" s="2" t="s">
        <v>314</v>
      </c>
      <c r="C18" s="2">
        <v>1</v>
      </c>
      <c r="D18" s="2" t="s">
        <v>315</v>
      </c>
      <c r="E18" s="2" t="s">
        <v>316</v>
      </c>
      <c r="F18" s="2" t="s">
        <v>316</v>
      </c>
      <c r="G18" s="2"/>
      <c r="H18" s="2" t="s">
        <v>317</v>
      </c>
      <c r="I18" s="2" t="s">
        <v>0</v>
      </c>
      <c r="J18" s="3">
        <v>1112</v>
      </c>
      <c r="K18" s="4">
        <v>1440</v>
      </c>
      <c r="L18" s="3">
        <v>1601280</v>
      </c>
      <c r="M18" s="5">
        <f ca="1">IF(P18=1,0,1) + IF(ISBLANK(R18),1,0) + IF(ISBLANK(S18),1,0)</f>
        <v>3</v>
      </c>
      <c r="N18" s="5"/>
      <c r="O18" s="5"/>
      <c r="P18" s="5">
        <f ca="1">IF(OR(Q18="Российская Федерация",Q18="Армения",Q18="Белоруссия",Q18="Беларусь",Q18="Казахстан",Q18="Киргизия",Q18="Кыргызстан",Q18="ДНР",Q18="ЛНР"), 1, 0)</f>
        <v>0</v>
      </c>
      <c r="Q18" s="5" t="str">
        <f ca="1">IFERROR(IF(P18=1, "Российская Федерация", "Не заполнено"),"")</f>
        <v/>
      </c>
      <c r="R18" s="5"/>
      <c r="S18" s="5"/>
      <c r="T18" s="5"/>
      <c r="U18" s="3">
        <f>IF(T18&lt;&gt;0, J18 * Q21,)</f>
        <v>0</v>
      </c>
      <c r="V18" s="3">
        <f>U18*K18</f>
        <v>0</v>
      </c>
      <c r="W18" s="3">
        <f>X18*ROUNDDOWN(T18,6)</f>
        <v>0</v>
      </c>
      <c r="X18" s="4">
        <f>K18</f>
        <v>1440</v>
      </c>
      <c r="Y18" s="2">
        <v>2127613</v>
      </c>
    </row>
    <row r="19" spans="1:25" ht="12.75" customHeight="1" x14ac:dyDescent="0.2">
      <c r="K19" s="17"/>
      <c r="L19" s="17"/>
    </row>
    <row r="20" spans="1:25" ht="15" customHeight="1" x14ac:dyDescent="0.25">
      <c r="K20" s="81" t="s">
        <v>318</v>
      </c>
      <c r="L20" s="81"/>
      <c r="M20" s="81" t="s">
        <v>319</v>
      </c>
      <c r="N20" s="81"/>
      <c r="O20" s="81"/>
      <c r="P20" s="81"/>
      <c r="Q20" s="81"/>
      <c r="R20" s="18"/>
      <c r="S20" s="18"/>
      <c r="W20" s="19" t="s">
        <v>320</v>
      </c>
      <c r="X20" s="20"/>
    </row>
    <row r="21" spans="1:25" ht="15" customHeight="1" x14ac:dyDescent="0.25">
      <c r="L21" s="21">
        <f>SUM(L18:L18)</f>
        <v>1601280</v>
      </c>
      <c r="Q21" s="21">
        <f>W21/L21</f>
        <v>0</v>
      </c>
      <c r="W21" s="21">
        <f>SUM(W18:W18)</f>
        <v>0</v>
      </c>
    </row>
    <row r="22" spans="1:25" ht="12.75" customHeight="1" x14ac:dyDescent="0.2">
      <c r="R22" s="17" t="s">
        <v>321</v>
      </c>
      <c r="S22" s="17" t="s">
        <v>322</v>
      </c>
      <c r="T22" s="17"/>
    </row>
    <row r="23" spans="1:25" ht="12.75" customHeight="1" x14ac:dyDescent="0.25">
      <c r="D23" s="73" t="s">
        <v>323</v>
      </c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5"/>
      <c r="R23" s="22">
        <f>SUM(V18:V18)</f>
        <v>0</v>
      </c>
      <c r="S23" s="22">
        <v>100</v>
      </c>
      <c r="T23" s="23" t="s">
        <v>324</v>
      </c>
    </row>
    <row r="24" spans="1:25" ht="15" customHeight="1" x14ac:dyDescent="0.25">
      <c r="D24" s="73" t="s">
        <v>325</v>
      </c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5"/>
      <c r="R24" s="21">
        <f ca="1">SUMIF(P18:P18,1, V18:V18)</f>
        <v>0</v>
      </c>
      <c r="S24" s="21">
        <f>IF(R23&lt;&gt;0, R24/R23*100,)</f>
        <v>0</v>
      </c>
      <c r="T24" s="24" t="str">
        <f>IF(S24&lt;=50," ","РФ/ДНР/ЛНР/ЕАЭС")</f>
        <v xml:space="preserve"> </v>
      </c>
    </row>
    <row r="25" spans="1:25" ht="15" customHeight="1" x14ac:dyDescent="0.25">
      <c r="D25" s="73" t="s">
        <v>326</v>
      </c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5"/>
      <c r="R25" s="21">
        <f>IF(R23&lt;&gt;0,R23-R24,)</f>
        <v>0</v>
      </c>
      <c r="S25" s="21">
        <f>IF(R23&lt;&gt;0, R25/R23*100,)</f>
        <v>0</v>
      </c>
      <c r="T25" s="24" t="str">
        <f>IF(S25&gt;50,"Импорт", " ")</f>
        <v xml:space="preserve"> </v>
      </c>
    </row>
    <row r="26" spans="1:25" ht="15" customHeight="1" x14ac:dyDescent="0.25">
      <c r="D26" s="73" t="s">
        <v>327</v>
      </c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5"/>
      <c r="R26" s="21">
        <f ca="1">SUMIF(M18:M18, 0, V18:V18)</f>
        <v>0</v>
      </c>
      <c r="S26" s="21">
        <f>IF(R23&lt;&gt;0, R26/R23*100,)</f>
        <v>0</v>
      </c>
      <c r="T26" s="24" t="str">
        <f>IF(S26&lt;=50," ","РЭП (ПО)")</f>
        <v xml:space="preserve"> </v>
      </c>
    </row>
    <row r="27" spans="1:25" ht="15" customHeight="1" x14ac:dyDescent="0.2">
      <c r="A27" s="5"/>
    </row>
    <row r="28" spans="1:25" ht="15.75" customHeight="1" x14ac:dyDescent="0.2">
      <c r="B28" s="25" t="s">
        <v>328</v>
      </c>
    </row>
    <row r="29" spans="1:25" ht="19.5" customHeight="1" x14ac:dyDescent="0.2">
      <c r="B29" s="76" t="s">
        <v>329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</row>
    <row r="30" spans="1:25" ht="20.25" customHeight="1" x14ac:dyDescent="0.2">
      <c r="B30" s="71" t="s">
        <v>330</v>
      </c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</row>
    <row r="31" spans="1:25" ht="39.75" customHeight="1" x14ac:dyDescent="0.2">
      <c r="B31" s="77" t="s">
        <v>331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</row>
    <row r="32" spans="1:25" ht="19.5" customHeight="1" x14ac:dyDescent="0.2">
      <c r="B32" s="71" t="s">
        <v>332</v>
      </c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</row>
    <row r="33" spans="1:23" ht="18" customHeight="1" x14ac:dyDescent="0.2">
      <c r="B33" s="71" t="s">
        <v>333</v>
      </c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</row>
    <row r="34" spans="1:23" ht="22.5" customHeight="1" x14ac:dyDescent="0.2">
      <c r="B34" s="71" t="s">
        <v>334</v>
      </c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</row>
    <row r="35" spans="1:23" ht="19.5" customHeight="1" x14ac:dyDescent="0.2">
      <c r="B35" s="71" t="s">
        <v>335</v>
      </c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</row>
    <row r="36" spans="1:23" ht="22.5" customHeight="1" x14ac:dyDescent="0.2">
      <c r="B36" s="71" t="s">
        <v>336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</row>
    <row r="37" spans="1:23" ht="34.5" customHeight="1" x14ac:dyDescent="0.2">
      <c r="B37" s="71" t="s">
        <v>337</v>
      </c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</row>
    <row r="38" spans="1:23" ht="36" customHeight="1" x14ac:dyDescent="0.2">
      <c r="B38" s="71" t="s">
        <v>338</v>
      </c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</row>
    <row r="39" spans="1:23" ht="32.25" customHeight="1" x14ac:dyDescent="0.2">
      <c r="B39" s="79" t="s">
        <v>339</v>
      </c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</row>
    <row r="40" spans="1:23" ht="33.75" customHeight="1" x14ac:dyDescent="0.2">
      <c r="B40" s="71" t="s">
        <v>340</v>
      </c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</row>
    <row r="41" spans="1:23" ht="33.75" customHeight="1" x14ac:dyDescent="0.2">
      <c r="B41" s="71" t="s">
        <v>341</v>
      </c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</row>
    <row r="42" spans="1:23" ht="124.5" customHeight="1" x14ac:dyDescent="0.2">
      <c r="B42" s="71" t="s">
        <v>342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</row>
    <row r="43" spans="1:23" ht="33.75" customHeight="1" x14ac:dyDescent="0.2">
      <c r="B43" s="71" t="s">
        <v>343</v>
      </c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</row>
    <row r="44" spans="1:23" ht="24.75" customHeight="1" x14ac:dyDescent="0.2">
      <c r="A44" s="5"/>
    </row>
  </sheetData>
  <sheetProtection password="CDB0" sheet="1" objects="1" scenarios="1" sort="0" autoFilter="0"/>
  <autoFilter ref="B17:S18" xr:uid="{00000000-0009-0000-0000-000000000000}"/>
  <mergeCells count="92">
    <mergeCell ref="K20:L20"/>
    <mergeCell ref="M20:Q20"/>
    <mergeCell ref="I14:I16"/>
    <mergeCell ref="J14:J16"/>
    <mergeCell ref="K14:K16"/>
    <mergeCell ref="L14:L16"/>
    <mergeCell ref="D26:Q26"/>
    <mergeCell ref="B42:W42"/>
    <mergeCell ref="B38:W38"/>
    <mergeCell ref="B39:W39"/>
    <mergeCell ref="B40:W40"/>
    <mergeCell ref="B41:W41"/>
    <mergeCell ref="BS15:BT15"/>
    <mergeCell ref="B43:W43"/>
    <mergeCell ref="B37:W37"/>
    <mergeCell ref="D23:Q23"/>
    <mergeCell ref="D24:Q24"/>
    <mergeCell ref="D25:Q25"/>
    <mergeCell ref="B29:W29"/>
    <mergeCell ref="B30:W30"/>
    <mergeCell ref="B31:W31"/>
    <mergeCell ref="B32:W32"/>
    <mergeCell ref="B33:W33"/>
    <mergeCell ref="B34:W34"/>
    <mergeCell ref="B35:W35"/>
    <mergeCell ref="B36:W36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3">
    <dataValidation type="list" allowBlank="1" showInputMessage="1" showErrorMessage="1" sqref="N18" xr:uid="{00000000-0002-0000-0000-000000000000}">
      <formula1>yes_no</formula1>
    </dataValidation>
    <dataValidation type="list" allowBlank="1" showInputMessage="1" showErrorMessage="1" prompt="Выберите страну из списка" sqref="Q18" xr:uid="{00000000-0002-0000-0000-000001000000}">
      <formula1>countries</formula1>
    </dataValidation>
    <dataValidation type="list" allowBlank="1" showInputMessage="1" showErrorMessage="1" prompt="Выберите Реестр из списка" sqref="R18" xr:uid="{00000000-0002-0000-0000-000002000000}">
      <formula1>rep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56"/>
  <sheetViews>
    <sheetView workbookViewId="0"/>
  </sheetViews>
  <sheetFormatPr defaultRowHeight="15" x14ac:dyDescent="0.25"/>
  <sheetData>
    <row r="1" spans="1:3" x14ac:dyDescent="0.25">
      <c r="A1" t="s">
        <v>0</v>
      </c>
      <c r="B1" t="s">
        <v>255</v>
      </c>
      <c r="C1" t="s">
        <v>257</v>
      </c>
    </row>
    <row r="2" spans="1:3" x14ac:dyDescent="0.25">
      <c r="A2" t="s">
        <v>1</v>
      </c>
      <c r="B2" t="s">
        <v>256</v>
      </c>
      <c r="C2" t="s">
        <v>258</v>
      </c>
    </row>
    <row r="3" spans="1:3" x14ac:dyDescent="0.25">
      <c r="A3" t="s">
        <v>2</v>
      </c>
    </row>
    <row r="4" spans="1:3" x14ac:dyDescent="0.25">
      <c r="A4" t="s">
        <v>3</v>
      </c>
    </row>
    <row r="5" spans="1:3" x14ac:dyDescent="0.25">
      <c r="A5" t="s">
        <v>4</v>
      </c>
    </row>
    <row r="6" spans="1:3" x14ac:dyDescent="0.25">
      <c r="A6" t="s">
        <v>5</v>
      </c>
    </row>
    <row r="7" spans="1:3" x14ac:dyDescent="0.25">
      <c r="A7" t="s">
        <v>6</v>
      </c>
    </row>
    <row r="8" spans="1:3" x14ac:dyDescent="0.25">
      <c r="A8" t="s">
        <v>7</v>
      </c>
    </row>
    <row r="9" spans="1:3" x14ac:dyDescent="0.25">
      <c r="A9" t="s">
        <v>8</v>
      </c>
    </row>
    <row r="10" spans="1:3" x14ac:dyDescent="0.25">
      <c r="A10" t="s">
        <v>9</v>
      </c>
    </row>
    <row r="11" spans="1:3" x14ac:dyDescent="0.25">
      <c r="A11" t="s">
        <v>10</v>
      </c>
    </row>
    <row r="12" spans="1:3" x14ac:dyDescent="0.25">
      <c r="A12" t="s">
        <v>11</v>
      </c>
    </row>
    <row r="13" spans="1:3" x14ac:dyDescent="0.25">
      <c r="A13" t="s">
        <v>12</v>
      </c>
    </row>
    <row r="14" spans="1:3" x14ac:dyDescent="0.25">
      <c r="A14" t="s">
        <v>13</v>
      </c>
    </row>
    <row r="15" spans="1:3" x14ac:dyDescent="0.25">
      <c r="A15" t="s">
        <v>14</v>
      </c>
    </row>
    <row r="16" spans="1:3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  <row r="23" spans="1:1" x14ac:dyDescent="0.25">
      <c r="A23" t="s">
        <v>22</v>
      </c>
    </row>
    <row r="24" spans="1:1" x14ac:dyDescent="0.25">
      <c r="A24" t="s">
        <v>23</v>
      </c>
    </row>
    <row r="25" spans="1:1" x14ac:dyDescent="0.25">
      <c r="A25" t="s">
        <v>24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27</v>
      </c>
    </row>
    <row r="29" spans="1:1" x14ac:dyDescent="0.25">
      <c r="A29" t="s">
        <v>28</v>
      </c>
    </row>
    <row r="30" spans="1:1" x14ac:dyDescent="0.25">
      <c r="A30" t="s">
        <v>29</v>
      </c>
    </row>
    <row r="31" spans="1:1" x14ac:dyDescent="0.25">
      <c r="A31" t="s">
        <v>30</v>
      </c>
    </row>
    <row r="32" spans="1:1" x14ac:dyDescent="0.25">
      <c r="A32" t="s">
        <v>31</v>
      </c>
    </row>
    <row r="33" spans="1:1" x14ac:dyDescent="0.25">
      <c r="A33" t="s">
        <v>32</v>
      </c>
    </row>
    <row r="34" spans="1:1" x14ac:dyDescent="0.25">
      <c r="A34" t="s">
        <v>33</v>
      </c>
    </row>
    <row r="35" spans="1:1" x14ac:dyDescent="0.25">
      <c r="A35" t="s">
        <v>34</v>
      </c>
    </row>
    <row r="36" spans="1:1" x14ac:dyDescent="0.25">
      <c r="A36" t="s">
        <v>35</v>
      </c>
    </row>
    <row r="37" spans="1:1" x14ac:dyDescent="0.25">
      <c r="A37" t="s">
        <v>36</v>
      </c>
    </row>
    <row r="38" spans="1:1" x14ac:dyDescent="0.25">
      <c r="A38" t="s">
        <v>37</v>
      </c>
    </row>
    <row r="39" spans="1:1" x14ac:dyDescent="0.25">
      <c r="A39" t="s">
        <v>38</v>
      </c>
    </row>
    <row r="40" spans="1:1" x14ac:dyDescent="0.25">
      <c r="A40" t="s">
        <v>39</v>
      </c>
    </row>
    <row r="41" spans="1:1" x14ac:dyDescent="0.25">
      <c r="A41" t="s">
        <v>40</v>
      </c>
    </row>
    <row r="42" spans="1:1" x14ac:dyDescent="0.25">
      <c r="A42" t="s">
        <v>41</v>
      </c>
    </row>
    <row r="43" spans="1:1" x14ac:dyDescent="0.25">
      <c r="A43" t="s">
        <v>42</v>
      </c>
    </row>
    <row r="44" spans="1:1" x14ac:dyDescent="0.25">
      <c r="A44" t="s">
        <v>43</v>
      </c>
    </row>
    <row r="45" spans="1:1" x14ac:dyDescent="0.25">
      <c r="A45" t="s">
        <v>44</v>
      </c>
    </row>
    <row r="46" spans="1:1" x14ac:dyDescent="0.25">
      <c r="A46" t="s">
        <v>45</v>
      </c>
    </row>
    <row r="47" spans="1:1" x14ac:dyDescent="0.25">
      <c r="A47" t="s">
        <v>46</v>
      </c>
    </row>
    <row r="48" spans="1:1" x14ac:dyDescent="0.25">
      <c r="A48" t="s">
        <v>47</v>
      </c>
    </row>
    <row r="49" spans="1:1" x14ac:dyDescent="0.25">
      <c r="A49" t="s">
        <v>48</v>
      </c>
    </row>
    <row r="50" spans="1:1" x14ac:dyDescent="0.25">
      <c r="A50" t="s">
        <v>49</v>
      </c>
    </row>
    <row r="51" spans="1:1" x14ac:dyDescent="0.25">
      <c r="A51" t="s">
        <v>50</v>
      </c>
    </row>
    <row r="52" spans="1:1" x14ac:dyDescent="0.25">
      <c r="A52" t="s">
        <v>51</v>
      </c>
    </row>
    <row r="53" spans="1:1" x14ac:dyDescent="0.25">
      <c r="A53" t="s">
        <v>52</v>
      </c>
    </row>
    <row r="54" spans="1:1" x14ac:dyDescent="0.25">
      <c r="A54" t="s">
        <v>53</v>
      </c>
    </row>
    <row r="55" spans="1:1" x14ac:dyDescent="0.25">
      <c r="A55" t="s">
        <v>54</v>
      </c>
    </row>
    <row r="56" spans="1:1" x14ac:dyDescent="0.25">
      <c r="A56" t="s">
        <v>55</v>
      </c>
    </row>
    <row r="57" spans="1:1" x14ac:dyDescent="0.25">
      <c r="A57" t="s">
        <v>56</v>
      </c>
    </row>
    <row r="58" spans="1:1" x14ac:dyDescent="0.25">
      <c r="A58" t="s">
        <v>57</v>
      </c>
    </row>
    <row r="59" spans="1:1" x14ac:dyDescent="0.25">
      <c r="A59" t="s">
        <v>58</v>
      </c>
    </row>
    <row r="60" spans="1:1" x14ac:dyDescent="0.25">
      <c r="A60" t="s">
        <v>59</v>
      </c>
    </row>
    <row r="61" spans="1:1" x14ac:dyDescent="0.25">
      <c r="A61" t="s">
        <v>60</v>
      </c>
    </row>
    <row r="62" spans="1:1" x14ac:dyDescent="0.25">
      <c r="A62" t="s">
        <v>61</v>
      </c>
    </row>
    <row r="63" spans="1:1" x14ac:dyDescent="0.25">
      <c r="A63" t="s">
        <v>62</v>
      </c>
    </row>
    <row r="64" spans="1:1" x14ac:dyDescent="0.25">
      <c r="A64" t="s">
        <v>63</v>
      </c>
    </row>
    <row r="65" spans="1:1" x14ac:dyDescent="0.25">
      <c r="A65" t="s">
        <v>64</v>
      </c>
    </row>
    <row r="66" spans="1:1" x14ac:dyDescent="0.25">
      <c r="A66" t="s">
        <v>65</v>
      </c>
    </row>
    <row r="67" spans="1:1" x14ac:dyDescent="0.25">
      <c r="A67" t="s">
        <v>66</v>
      </c>
    </row>
    <row r="68" spans="1:1" x14ac:dyDescent="0.25">
      <c r="A68" t="s">
        <v>67</v>
      </c>
    </row>
    <row r="69" spans="1:1" x14ac:dyDescent="0.25">
      <c r="A69" t="s">
        <v>68</v>
      </c>
    </row>
    <row r="70" spans="1:1" x14ac:dyDescent="0.25">
      <c r="A70" t="s">
        <v>69</v>
      </c>
    </row>
    <row r="71" spans="1:1" x14ac:dyDescent="0.25">
      <c r="A71" t="s">
        <v>70</v>
      </c>
    </row>
    <row r="72" spans="1:1" x14ac:dyDescent="0.25">
      <c r="A72" t="s">
        <v>71</v>
      </c>
    </row>
    <row r="73" spans="1:1" x14ac:dyDescent="0.25">
      <c r="A73" t="s">
        <v>72</v>
      </c>
    </row>
    <row r="74" spans="1:1" x14ac:dyDescent="0.25">
      <c r="A74" t="s">
        <v>73</v>
      </c>
    </row>
    <row r="75" spans="1:1" x14ac:dyDescent="0.25">
      <c r="A75" t="s">
        <v>74</v>
      </c>
    </row>
    <row r="76" spans="1:1" x14ac:dyDescent="0.25">
      <c r="A76" t="s">
        <v>75</v>
      </c>
    </row>
    <row r="77" spans="1:1" x14ac:dyDescent="0.25">
      <c r="A77" t="s">
        <v>76</v>
      </c>
    </row>
    <row r="78" spans="1:1" x14ac:dyDescent="0.25">
      <c r="A78" t="s">
        <v>77</v>
      </c>
    </row>
    <row r="79" spans="1:1" x14ac:dyDescent="0.25">
      <c r="A79" t="s">
        <v>78</v>
      </c>
    </row>
    <row r="80" spans="1:1" x14ac:dyDescent="0.25">
      <c r="A80" t="s">
        <v>79</v>
      </c>
    </row>
    <row r="81" spans="1:1" x14ac:dyDescent="0.25">
      <c r="A81" t="s">
        <v>80</v>
      </c>
    </row>
    <row r="82" spans="1:1" x14ac:dyDescent="0.25">
      <c r="A82" t="s">
        <v>81</v>
      </c>
    </row>
    <row r="83" spans="1:1" x14ac:dyDescent="0.25">
      <c r="A83" t="s">
        <v>82</v>
      </c>
    </row>
    <row r="84" spans="1:1" x14ac:dyDescent="0.25">
      <c r="A84" t="s">
        <v>83</v>
      </c>
    </row>
    <row r="85" spans="1:1" x14ac:dyDescent="0.25">
      <c r="A85" t="s">
        <v>84</v>
      </c>
    </row>
    <row r="86" spans="1:1" x14ac:dyDescent="0.25">
      <c r="A86" t="s">
        <v>85</v>
      </c>
    </row>
    <row r="87" spans="1:1" x14ac:dyDescent="0.25">
      <c r="A87" t="s">
        <v>86</v>
      </c>
    </row>
    <row r="88" spans="1:1" x14ac:dyDescent="0.25">
      <c r="A88" t="s">
        <v>87</v>
      </c>
    </row>
    <row r="89" spans="1:1" x14ac:dyDescent="0.25">
      <c r="A89" t="s">
        <v>88</v>
      </c>
    </row>
    <row r="90" spans="1:1" x14ac:dyDescent="0.25">
      <c r="A90" t="s">
        <v>89</v>
      </c>
    </row>
    <row r="91" spans="1:1" x14ac:dyDescent="0.25">
      <c r="A91" t="s">
        <v>90</v>
      </c>
    </row>
    <row r="92" spans="1:1" x14ac:dyDescent="0.25">
      <c r="A92" t="s">
        <v>91</v>
      </c>
    </row>
    <row r="93" spans="1:1" x14ac:dyDescent="0.25">
      <c r="A93" t="s">
        <v>92</v>
      </c>
    </row>
    <row r="94" spans="1:1" x14ac:dyDescent="0.25">
      <c r="A94" t="s">
        <v>93</v>
      </c>
    </row>
    <row r="95" spans="1:1" x14ac:dyDescent="0.25">
      <c r="A95" t="s">
        <v>94</v>
      </c>
    </row>
    <row r="96" spans="1:1" x14ac:dyDescent="0.25">
      <c r="A96" t="s">
        <v>95</v>
      </c>
    </row>
    <row r="97" spans="1:1" x14ac:dyDescent="0.25">
      <c r="A97" t="s">
        <v>96</v>
      </c>
    </row>
    <row r="98" spans="1:1" x14ac:dyDescent="0.25">
      <c r="A98" t="s">
        <v>97</v>
      </c>
    </row>
    <row r="99" spans="1:1" x14ac:dyDescent="0.25">
      <c r="A99" t="s">
        <v>98</v>
      </c>
    </row>
    <row r="100" spans="1:1" x14ac:dyDescent="0.25">
      <c r="A100" t="s">
        <v>99</v>
      </c>
    </row>
    <row r="101" spans="1:1" x14ac:dyDescent="0.25">
      <c r="A101" t="s">
        <v>100</v>
      </c>
    </row>
    <row r="102" spans="1:1" x14ac:dyDescent="0.25">
      <c r="A102" t="s">
        <v>101</v>
      </c>
    </row>
    <row r="103" spans="1:1" x14ac:dyDescent="0.25">
      <c r="A103" t="s">
        <v>102</v>
      </c>
    </row>
    <row r="104" spans="1:1" x14ac:dyDescent="0.25">
      <c r="A104" t="s">
        <v>103</v>
      </c>
    </row>
    <row r="105" spans="1:1" x14ac:dyDescent="0.25">
      <c r="A105" t="s">
        <v>104</v>
      </c>
    </row>
    <row r="106" spans="1:1" x14ac:dyDescent="0.25">
      <c r="A106" t="s">
        <v>105</v>
      </c>
    </row>
    <row r="107" spans="1:1" x14ac:dyDescent="0.25">
      <c r="A107" t="s">
        <v>106</v>
      </c>
    </row>
    <row r="108" spans="1:1" x14ac:dyDescent="0.25">
      <c r="A108" t="s">
        <v>107</v>
      </c>
    </row>
    <row r="109" spans="1:1" x14ac:dyDescent="0.25">
      <c r="A109" t="s">
        <v>108</v>
      </c>
    </row>
    <row r="110" spans="1:1" x14ac:dyDescent="0.25">
      <c r="A110" t="s">
        <v>109</v>
      </c>
    </row>
    <row r="111" spans="1:1" x14ac:dyDescent="0.25">
      <c r="A111" t="s">
        <v>110</v>
      </c>
    </row>
    <row r="112" spans="1:1" x14ac:dyDescent="0.25">
      <c r="A112" t="s">
        <v>111</v>
      </c>
    </row>
    <row r="113" spans="1:1" x14ac:dyDescent="0.25">
      <c r="A113" t="s">
        <v>112</v>
      </c>
    </row>
    <row r="114" spans="1:1" x14ac:dyDescent="0.25">
      <c r="A114" t="s">
        <v>113</v>
      </c>
    </row>
    <row r="115" spans="1:1" x14ac:dyDescent="0.25">
      <c r="A115" t="s">
        <v>114</v>
      </c>
    </row>
    <row r="116" spans="1:1" x14ac:dyDescent="0.25">
      <c r="A116" t="s">
        <v>115</v>
      </c>
    </row>
    <row r="117" spans="1:1" x14ac:dyDescent="0.25">
      <c r="A117" t="s">
        <v>116</v>
      </c>
    </row>
    <row r="118" spans="1:1" x14ac:dyDescent="0.25">
      <c r="A118" t="s">
        <v>117</v>
      </c>
    </row>
    <row r="119" spans="1:1" x14ac:dyDescent="0.25">
      <c r="A119" t="s">
        <v>118</v>
      </c>
    </row>
    <row r="120" spans="1:1" x14ac:dyDescent="0.25">
      <c r="A120" t="s">
        <v>119</v>
      </c>
    </row>
    <row r="121" spans="1:1" x14ac:dyDescent="0.25">
      <c r="A121" t="s">
        <v>120</v>
      </c>
    </row>
    <row r="122" spans="1:1" x14ac:dyDescent="0.25">
      <c r="A122" t="s">
        <v>60</v>
      </c>
    </row>
    <row r="123" spans="1:1" x14ac:dyDescent="0.25">
      <c r="A123" t="s">
        <v>121</v>
      </c>
    </row>
    <row r="124" spans="1:1" x14ac:dyDescent="0.25">
      <c r="A124" t="s">
        <v>122</v>
      </c>
    </row>
    <row r="125" spans="1:1" x14ac:dyDescent="0.25">
      <c r="A125" t="s">
        <v>123</v>
      </c>
    </row>
    <row r="126" spans="1:1" x14ac:dyDescent="0.25">
      <c r="A126" t="s">
        <v>124</v>
      </c>
    </row>
    <row r="127" spans="1:1" x14ac:dyDescent="0.25">
      <c r="A127" t="s">
        <v>125</v>
      </c>
    </row>
    <row r="128" spans="1:1" x14ac:dyDescent="0.25">
      <c r="A128" t="s">
        <v>126</v>
      </c>
    </row>
    <row r="129" spans="1:1" x14ac:dyDescent="0.25">
      <c r="A129" t="s">
        <v>127</v>
      </c>
    </row>
    <row r="130" spans="1:1" x14ac:dyDescent="0.25">
      <c r="A130" t="s">
        <v>128</v>
      </c>
    </row>
    <row r="131" spans="1:1" x14ac:dyDescent="0.25">
      <c r="A131" t="s">
        <v>129</v>
      </c>
    </row>
    <row r="132" spans="1:1" x14ac:dyDescent="0.25">
      <c r="A132" t="s">
        <v>130</v>
      </c>
    </row>
    <row r="133" spans="1:1" x14ac:dyDescent="0.25">
      <c r="A133" t="s">
        <v>131</v>
      </c>
    </row>
    <row r="134" spans="1:1" x14ac:dyDescent="0.25">
      <c r="A134" t="s">
        <v>132</v>
      </c>
    </row>
    <row r="135" spans="1:1" x14ac:dyDescent="0.25">
      <c r="A135" t="s">
        <v>133</v>
      </c>
    </row>
    <row r="136" spans="1:1" x14ac:dyDescent="0.25">
      <c r="A136" t="s">
        <v>134</v>
      </c>
    </row>
    <row r="137" spans="1:1" x14ac:dyDescent="0.25">
      <c r="A137" t="s">
        <v>135</v>
      </c>
    </row>
    <row r="138" spans="1:1" x14ac:dyDescent="0.25">
      <c r="A138" t="s">
        <v>136</v>
      </c>
    </row>
    <row r="139" spans="1:1" x14ac:dyDescent="0.25">
      <c r="A139" t="s">
        <v>137</v>
      </c>
    </row>
    <row r="140" spans="1:1" x14ac:dyDescent="0.25">
      <c r="A140" t="s">
        <v>138</v>
      </c>
    </row>
    <row r="141" spans="1:1" x14ac:dyDescent="0.25">
      <c r="A141" t="s">
        <v>139</v>
      </c>
    </row>
    <row r="142" spans="1:1" x14ac:dyDescent="0.25">
      <c r="A142" t="s">
        <v>140</v>
      </c>
    </row>
    <row r="143" spans="1:1" x14ac:dyDescent="0.25">
      <c r="A143" t="s">
        <v>141</v>
      </c>
    </row>
    <row r="144" spans="1:1" x14ac:dyDescent="0.25">
      <c r="A144" t="s">
        <v>142</v>
      </c>
    </row>
    <row r="145" spans="1:1" x14ac:dyDescent="0.25">
      <c r="A145" t="s">
        <v>143</v>
      </c>
    </row>
    <row r="146" spans="1:1" x14ac:dyDescent="0.25">
      <c r="A146" t="s">
        <v>144</v>
      </c>
    </row>
    <row r="147" spans="1:1" x14ac:dyDescent="0.25">
      <c r="A147" t="s">
        <v>145</v>
      </c>
    </row>
    <row r="148" spans="1:1" x14ac:dyDescent="0.25">
      <c r="A148" t="s">
        <v>146</v>
      </c>
    </row>
    <row r="149" spans="1:1" x14ac:dyDescent="0.25">
      <c r="A149" t="s">
        <v>147</v>
      </c>
    </row>
    <row r="150" spans="1:1" x14ac:dyDescent="0.25">
      <c r="A150" t="s">
        <v>148</v>
      </c>
    </row>
    <row r="151" spans="1:1" x14ac:dyDescent="0.25">
      <c r="A151" t="s">
        <v>149</v>
      </c>
    </row>
    <row r="152" spans="1:1" x14ac:dyDescent="0.25">
      <c r="A152" t="s">
        <v>150</v>
      </c>
    </row>
    <row r="153" spans="1:1" x14ac:dyDescent="0.25">
      <c r="A153" t="s">
        <v>151</v>
      </c>
    </row>
    <row r="154" spans="1:1" x14ac:dyDescent="0.25">
      <c r="A154" t="s">
        <v>152</v>
      </c>
    </row>
    <row r="155" spans="1:1" x14ac:dyDescent="0.25">
      <c r="A155" t="s">
        <v>153</v>
      </c>
    </row>
    <row r="156" spans="1:1" x14ac:dyDescent="0.25">
      <c r="A156" t="s">
        <v>154</v>
      </c>
    </row>
    <row r="157" spans="1:1" x14ac:dyDescent="0.25">
      <c r="A157" t="s">
        <v>155</v>
      </c>
    </row>
    <row r="158" spans="1:1" x14ac:dyDescent="0.25">
      <c r="A158" t="s">
        <v>156</v>
      </c>
    </row>
    <row r="159" spans="1:1" x14ac:dyDescent="0.25">
      <c r="A159" t="s">
        <v>157</v>
      </c>
    </row>
    <row r="160" spans="1:1" x14ac:dyDescent="0.25">
      <c r="A160" t="s">
        <v>158</v>
      </c>
    </row>
    <row r="161" spans="1:1" x14ac:dyDescent="0.25">
      <c r="A161" t="s">
        <v>159</v>
      </c>
    </row>
    <row r="162" spans="1:1" x14ac:dyDescent="0.25">
      <c r="A162" t="s">
        <v>160</v>
      </c>
    </row>
    <row r="163" spans="1:1" x14ac:dyDescent="0.25">
      <c r="A163" t="s">
        <v>161</v>
      </c>
    </row>
    <row r="164" spans="1:1" x14ac:dyDescent="0.25">
      <c r="A164" t="s">
        <v>162</v>
      </c>
    </row>
    <row r="165" spans="1:1" x14ac:dyDescent="0.25">
      <c r="A165" t="s">
        <v>163</v>
      </c>
    </row>
    <row r="166" spans="1:1" x14ac:dyDescent="0.25">
      <c r="A166" t="s">
        <v>164</v>
      </c>
    </row>
    <row r="167" spans="1:1" x14ac:dyDescent="0.25">
      <c r="A167" t="s">
        <v>165</v>
      </c>
    </row>
    <row r="168" spans="1:1" x14ac:dyDescent="0.25">
      <c r="A168" t="s">
        <v>166</v>
      </c>
    </row>
    <row r="169" spans="1:1" x14ac:dyDescent="0.25">
      <c r="A169" t="s">
        <v>167</v>
      </c>
    </row>
    <row r="170" spans="1:1" x14ac:dyDescent="0.25">
      <c r="A170" t="s">
        <v>168</v>
      </c>
    </row>
    <row r="171" spans="1:1" x14ac:dyDescent="0.25">
      <c r="A171" t="s">
        <v>169</v>
      </c>
    </row>
    <row r="172" spans="1:1" x14ac:dyDescent="0.25">
      <c r="A172" t="s">
        <v>170</v>
      </c>
    </row>
    <row r="173" spans="1:1" x14ac:dyDescent="0.25">
      <c r="A173" t="s">
        <v>171</v>
      </c>
    </row>
    <row r="174" spans="1:1" x14ac:dyDescent="0.25">
      <c r="A174" t="s">
        <v>172</v>
      </c>
    </row>
    <row r="175" spans="1:1" x14ac:dyDescent="0.25">
      <c r="A175" t="s">
        <v>173</v>
      </c>
    </row>
    <row r="176" spans="1:1" x14ac:dyDescent="0.25">
      <c r="A176" t="s">
        <v>174</v>
      </c>
    </row>
    <row r="177" spans="1:1" x14ac:dyDescent="0.25">
      <c r="A177" t="s">
        <v>175</v>
      </c>
    </row>
    <row r="178" spans="1:1" x14ac:dyDescent="0.25">
      <c r="A178" t="s">
        <v>176</v>
      </c>
    </row>
    <row r="179" spans="1:1" x14ac:dyDescent="0.25">
      <c r="A179" t="s">
        <v>177</v>
      </c>
    </row>
    <row r="180" spans="1:1" x14ac:dyDescent="0.25">
      <c r="A180" t="s">
        <v>178</v>
      </c>
    </row>
    <row r="181" spans="1:1" x14ac:dyDescent="0.25">
      <c r="A181" t="s">
        <v>179</v>
      </c>
    </row>
    <row r="182" spans="1:1" x14ac:dyDescent="0.25">
      <c r="A182" t="s">
        <v>180</v>
      </c>
    </row>
    <row r="183" spans="1:1" x14ac:dyDescent="0.25">
      <c r="A183" t="s">
        <v>181</v>
      </c>
    </row>
    <row r="184" spans="1:1" x14ac:dyDescent="0.25">
      <c r="A184" t="s">
        <v>182</v>
      </c>
    </row>
    <row r="185" spans="1:1" x14ac:dyDescent="0.25">
      <c r="A185" t="s">
        <v>183</v>
      </c>
    </row>
    <row r="186" spans="1:1" x14ac:dyDescent="0.25">
      <c r="A186" t="s">
        <v>184</v>
      </c>
    </row>
    <row r="187" spans="1:1" x14ac:dyDescent="0.25">
      <c r="A187" t="s">
        <v>185</v>
      </c>
    </row>
    <row r="188" spans="1:1" x14ac:dyDescent="0.25">
      <c r="A188" t="s">
        <v>186</v>
      </c>
    </row>
    <row r="189" spans="1:1" x14ac:dyDescent="0.25">
      <c r="A189" t="s">
        <v>187</v>
      </c>
    </row>
    <row r="190" spans="1:1" x14ac:dyDescent="0.25">
      <c r="A190" t="s">
        <v>188</v>
      </c>
    </row>
    <row r="191" spans="1:1" x14ac:dyDescent="0.25">
      <c r="A191" t="s">
        <v>189</v>
      </c>
    </row>
    <row r="192" spans="1:1" x14ac:dyDescent="0.25">
      <c r="A192" t="s">
        <v>190</v>
      </c>
    </row>
    <row r="193" spans="1:1" x14ac:dyDescent="0.25">
      <c r="A193" t="s">
        <v>191</v>
      </c>
    </row>
    <row r="194" spans="1:1" x14ac:dyDescent="0.25">
      <c r="A194" t="s">
        <v>192</v>
      </c>
    </row>
    <row r="195" spans="1:1" x14ac:dyDescent="0.25">
      <c r="A195" t="s">
        <v>193</v>
      </c>
    </row>
    <row r="196" spans="1:1" x14ac:dyDescent="0.25">
      <c r="A196" t="s">
        <v>194</v>
      </c>
    </row>
    <row r="197" spans="1:1" x14ac:dyDescent="0.25">
      <c r="A197" t="s">
        <v>195</v>
      </c>
    </row>
    <row r="198" spans="1:1" x14ac:dyDescent="0.25">
      <c r="A198" t="s">
        <v>196</v>
      </c>
    </row>
    <row r="199" spans="1:1" x14ac:dyDescent="0.25">
      <c r="A199" t="s">
        <v>197</v>
      </c>
    </row>
    <row r="200" spans="1:1" x14ac:dyDescent="0.25">
      <c r="A200" t="s">
        <v>198</v>
      </c>
    </row>
    <row r="201" spans="1:1" x14ac:dyDescent="0.25">
      <c r="A201" t="s">
        <v>199</v>
      </c>
    </row>
    <row r="202" spans="1:1" x14ac:dyDescent="0.25">
      <c r="A202" t="s">
        <v>200</v>
      </c>
    </row>
    <row r="203" spans="1:1" x14ac:dyDescent="0.25">
      <c r="A203" t="s">
        <v>201</v>
      </c>
    </row>
    <row r="204" spans="1:1" x14ac:dyDescent="0.25">
      <c r="A204" t="s">
        <v>202</v>
      </c>
    </row>
    <row r="205" spans="1:1" x14ac:dyDescent="0.25">
      <c r="A205" t="s">
        <v>203</v>
      </c>
    </row>
    <row r="206" spans="1:1" x14ac:dyDescent="0.25">
      <c r="A206" t="s">
        <v>204</v>
      </c>
    </row>
    <row r="207" spans="1:1" x14ac:dyDescent="0.25">
      <c r="A207" t="s">
        <v>205</v>
      </c>
    </row>
    <row r="208" spans="1:1" x14ac:dyDescent="0.25">
      <c r="A208" t="s">
        <v>206</v>
      </c>
    </row>
    <row r="209" spans="1:1" x14ac:dyDescent="0.25">
      <c r="A209" t="s">
        <v>207</v>
      </c>
    </row>
    <row r="210" spans="1:1" x14ac:dyDescent="0.25">
      <c r="A210" t="s">
        <v>208</v>
      </c>
    </row>
    <row r="211" spans="1:1" x14ac:dyDescent="0.25">
      <c r="A211" t="s">
        <v>209</v>
      </c>
    </row>
    <row r="212" spans="1:1" x14ac:dyDescent="0.25">
      <c r="A212" t="s">
        <v>210</v>
      </c>
    </row>
    <row r="213" spans="1:1" x14ac:dyDescent="0.25">
      <c r="A213" t="s">
        <v>211</v>
      </c>
    </row>
    <row r="214" spans="1:1" x14ac:dyDescent="0.25">
      <c r="A214" t="s">
        <v>212</v>
      </c>
    </row>
    <row r="215" spans="1:1" x14ac:dyDescent="0.25">
      <c r="A215" t="s">
        <v>213</v>
      </c>
    </row>
    <row r="216" spans="1:1" x14ac:dyDescent="0.25">
      <c r="A216" t="s">
        <v>214</v>
      </c>
    </row>
    <row r="217" spans="1:1" x14ac:dyDescent="0.25">
      <c r="A217" t="s">
        <v>215</v>
      </c>
    </row>
    <row r="218" spans="1:1" x14ac:dyDescent="0.25">
      <c r="A218" t="s">
        <v>216</v>
      </c>
    </row>
    <row r="219" spans="1:1" x14ac:dyDescent="0.25">
      <c r="A219" t="s">
        <v>217</v>
      </c>
    </row>
    <row r="220" spans="1:1" x14ac:dyDescent="0.25">
      <c r="A220" t="s">
        <v>218</v>
      </c>
    </row>
    <row r="221" spans="1:1" x14ac:dyDescent="0.25">
      <c r="A221" t="s">
        <v>219</v>
      </c>
    </row>
    <row r="222" spans="1:1" x14ac:dyDescent="0.25">
      <c r="A222" t="s">
        <v>220</v>
      </c>
    </row>
    <row r="223" spans="1:1" x14ac:dyDescent="0.25">
      <c r="A223" t="s">
        <v>221</v>
      </c>
    </row>
    <row r="224" spans="1:1" x14ac:dyDescent="0.25">
      <c r="A224" t="s">
        <v>222</v>
      </c>
    </row>
    <row r="225" spans="1:1" x14ac:dyDescent="0.25">
      <c r="A225" t="s">
        <v>223</v>
      </c>
    </row>
    <row r="226" spans="1:1" x14ac:dyDescent="0.25">
      <c r="A226" t="s">
        <v>224</v>
      </c>
    </row>
    <row r="227" spans="1:1" x14ac:dyDescent="0.25">
      <c r="A227" t="s">
        <v>225</v>
      </c>
    </row>
    <row r="228" spans="1:1" x14ac:dyDescent="0.25">
      <c r="A228" t="s">
        <v>226</v>
      </c>
    </row>
    <row r="229" spans="1:1" x14ac:dyDescent="0.25">
      <c r="A229" t="s">
        <v>227</v>
      </c>
    </row>
    <row r="230" spans="1:1" x14ac:dyDescent="0.25">
      <c r="A230" t="s">
        <v>228</v>
      </c>
    </row>
    <row r="231" spans="1:1" x14ac:dyDescent="0.25">
      <c r="A231" t="s">
        <v>229</v>
      </c>
    </row>
    <row r="232" spans="1:1" x14ac:dyDescent="0.25">
      <c r="A232" t="s">
        <v>230</v>
      </c>
    </row>
    <row r="233" spans="1:1" x14ac:dyDescent="0.25">
      <c r="A233" t="s">
        <v>231</v>
      </c>
    </row>
    <row r="234" spans="1:1" x14ac:dyDescent="0.25">
      <c r="A234" t="s">
        <v>232</v>
      </c>
    </row>
    <row r="235" spans="1:1" x14ac:dyDescent="0.25">
      <c r="A235" t="s">
        <v>233</v>
      </c>
    </row>
    <row r="236" spans="1:1" x14ac:dyDescent="0.25">
      <c r="A236" t="s">
        <v>234</v>
      </c>
    </row>
    <row r="237" spans="1:1" x14ac:dyDescent="0.25">
      <c r="A237" t="s">
        <v>235</v>
      </c>
    </row>
    <row r="238" spans="1:1" x14ac:dyDescent="0.25">
      <c r="A238" t="s">
        <v>236</v>
      </c>
    </row>
    <row r="239" spans="1:1" x14ac:dyDescent="0.25">
      <c r="A239" t="s">
        <v>237</v>
      </c>
    </row>
    <row r="240" spans="1:1" x14ac:dyDescent="0.25">
      <c r="A240" t="s">
        <v>238</v>
      </c>
    </row>
    <row r="241" spans="1:1" x14ac:dyDescent="0.25">
      <c r="A241" t="s">
        <v>239</v>
      </c>
    </row>
    <row r="242" spans="1:1" x14ac:dyDescent="0.25">
      <c r="A242" t="s">
        <v>240</v>
      </c>
    </row>
    <row r="243" spans="1:1" x14ac:dyDescent="0.25">
      <c r="A243" t="s">
        <v>241</v>
      </c>
    </row>
    <row r="244" spans="1:1" x14ac:dyDescent="0.25">
      <c r="A244" t="s">
        <v>242</v>
      </c>
    </row>
    <row r="245" spans="1:1" x14ac:dyDescent="0.25">
      <c r="A245" t="s">
        <v>243</v>
      </c>
    </row>
    <row r="246" spans="1:1" x14ac:dyDescent="0.25">
      <c r="A246" t="s">
        <v>244</v>
      </c>
    </row>
    <row r="247" spans="1:1" x14ac:dyDescent="0.25">
      <c r="A247" t="s">
        <v>245</v>
      </c>
    </row>
    <row r="248" spans="1:1" x14ac:dyDescent="0.25">
      <c r="A248" t="s">
        <v>246</v>
      </c>
    </row>
    <row r="249" spans="1:1" x14ac:dyDescent="0.25">
      <c r="A249" t="s">
        <v>247</v>
      </c>
    </row>
    <row r="250" spans="1:1" x14ac:dyDescent="0.25">
      <c r="A250" t="s">
        <v>248</v>
      </c>
    </row>
    <row r="251" spans="1:1" x14ac:dyDescent="0.25">
      <c r="A251" t="s">
        <v>249</v>
      </c>
    </row>
    <row r="252" spans="1:1" x14ac:dyDescent="0.25">
      <c r="A252" t="s">
        <v>250</v>
      </c>
    </row>
    <row r="253" spans="1:1" x14ac:dyDescent="0.25">
      <c r="A253" t="s">
        <v>251</v>
      </c>
    </row>
    <row r="254" spans="1:1" x14ac:dyDescent="0.25">
      <c r="A254" t="s">
        <v>252</v>
      </c>
    </row>
    <row r="255" spans="1:1" x14ac:dyDescent="0.25">
      <c r="A255" t="s">
        <v>253</v>
      </c>
    </row>
    <row r="256" spans="1:1" x14ac:dyDescent="0.25">
      <c r="A256" t="s">
        <v>254</v>
      </c>
    </row>
  </sheetData>
  <sheetProtection password="E53C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Шаблон</vt:lpstr>
      <vt:lpstr>data</vt:lpstr>
      <vt:lpstr>countries</vt:lpstr>
      <vt:lpstr>rep</vt:lpstr>
      <vt:lpstr>yes_no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Черникова Наталья Владиславовна</cp:lastModifiedBy>
  <dcterms:created xsi:type="dcterms:W3CDTF">2024-11-01T12:59:41Z</dcterms:created>
  <dcterms:modified xsi:type="dcterms:W3CDTF">2024-11-01T13:00:50Z</dcterms:modified>
</cp:coreProperties>
</file>