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E5047EFE-E11E-4784-8662-605877DD250B}" xr6:coauthVersionLast="36" xr6:coauthVersionMax="36" xr10:uidLastSave="{00000000-0000-0000-0000-000000000000}"/>
  <bookViews>
    <workbookView xWindow="0" yWindow="0" windowWidth="28800" windowHeight="11685" xr2:uid="{5D43E8EC-3C7D-4E7A-A956-B8B41A0FFA32}"/>
  </bookViews>
  <sheets>
    <sheet name="1ЦК&lt;670" sheetId="1" r:id="rId1"/>
    <sheet name="1ЦК&lt;670 к_п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D15" i="2"/>
  <c r="E15" i="2" s="1"/>
  <c r="G5" i="2"/>
  <c r="G70" i="1"/>
  <c r="G68" i="1"/>
  <c r="G67" i="1"/>
  <c r="G66" i="1"/>
  <c r="G62" i="1" s="1"/>
  <c r="G65" i="1"/>
  <c r="G64" i="1"/>
  <c r="G58" i="1"/>
  <c r="G56" i="1"/>
  <c r="G54" i="1"/>
  <c r="G53" i="1"/>
  <c r="G52" i="1" s="1"/>
  <c r="G51" i="1"/>
  <c r="G50" i="1"/>
  <c r="G49" i="1"/>
  <c r="G44" i="1"/>
  <c r="G42" i="1"/>
  <c r="G41" i="1"/>
  <c r="G40" i="1"/>
  <c r="G39" i="1"/>
  <c r="G38" i="1"/>
  <c r="G36" i="1" s="1"/>
  <c r="G34" i="1"/>
  <c r="G32" i="1"/>
  <c r="G30" i="1"/>
  <c r="G28" i="1"/>
  <c r="G26" i="1"/>
  <c r="G22" i="1"/>
  <c r="D19" i="1"/>
  <c r="E19" i="1" s="1"/>
  <c r="F19" i="1" s="1"/>
  <c r="G19" i="1" s="1"/>
  <c r="G18" i="1"/>
  <c r="F18" i="1"/>
  <c r="E18" i="1"/>
  <c r="D18" i="1"/>
  <c r="D17" i="1"/>
  <c r="E17" i="1" s="1"/>
  <c r="F17" i="1" s="1"/>
  <c r="G17" i="1" s="1"/>
  <c r="G15" i="1"/>
  <c r="F15" i="1"/>
  <c r="E15" i="1"/>
  <c r="D15" i="1"/>
  <c r="D20" i="1" s="1"/>
  <c r="G5" i="1"/>
  <c r="E20" i="2" l="1"/>
  <c r="F15" i="2"/>
  <c r="D20" i="2"/>
  <c r="F20" i="1"/>
  <c r="G20" i="1"/>
  <c r="G48" i="1"/>
  <c r="G46" i="1" s="1"/>
  <c r="E20" i="1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<sst xmlns="http://schemas.openxmlformats.org/spreadsheetml/2006/main" count="114" uniqueCount="54">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</sst>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49" fontId="8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3\12\&#1053;&#1077;&#1088;&#1077;&#1075;&#1091;&#1083;&#1080;&#1088;&#1091;&#1077;&#1084;&#1099;&#1077;%20&#1094;&#1077;&#1085;&#1099;_&#1076;&#1077;&#1082;&#1072;&#1073;&#1088;&#1100;_2023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5.5988899999999999</v>
          </cell>
          <cell r="H5">
            <v>2.0609299999999999</v>
          </cell>
        </row>
        <row r="9">
          <cell r="D9">
            <v>7.3510900000000001</v>
          </cell>
        </row>
        <row r="13">
          <cell r="D13">
            <v>7.5165899999999999</v>
          </cell>
        </row>
        <row r="17">
          <cell r="D17">
            <v>7.9245400000000012</v>
          </cell>
        </row>
      </sheetData>
      <sheetData sheetId="3"/>
      <sheetData sheetId="4"/>
      <sheetData sheetId="5"/>
      <sheetData sheetId="6">
        <row r="3">
          <cell r="C3" t="str">
            <v>Период: декабрь 2023 года</v>
          </cell>
        </row>
        <row r="8">
          <cell r="B8">
            <v>228600.20300000001</v>
          </cell>
          <cell r="C8">
            <v>358.23</v>
          </cell>
        </row>
        <row r="9">
          <cell r="B9">
            <v>20.161000000000001</v>
          </cell>
          <cell r="C9">
            <v>0</v>
          </cell>
        </row>
        <row r="10">
          <cell r="B10">
            <v>1135.928122</v>
          </cell>
          <cell r="C10">
            <v>2.6260767935298581</v>
          </cell>
        </row>
        <row r="12">
          <cell r="B12">
            <v>475.22536200000002</v>
          </cell>
        </row>
        <row r="14">
          <cell r="B14">
            <v>660.70276000000001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21882.443297000002</v>
          </cell>
          <cell r="C23">
            <v>42.820019000000002</v>
          </cell>
        </row>
        <row r="24">
          <cell r="B24">
            <v>38847.056836000003</v>
          </cell>
          <cell r="C24">
            <v>52.649839999999998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69370.001999999993</v>
          </cell>
          <cell r="C27">
            <v>110.9935</v>
          </cell>
        </row>
        <row r="30">
          <cell r="B30">
            <v>1.5314541799999999E-3</v>
          </cell>
        </row>
        <row r="37">
          <cell r="C37">
            <v>2.65984</v>
          </cell>
        </row>
      </sheetData>
      <sheetData sheetId="7">
        <row r="12">
          <cell r="D12">
            <v>3.76</v>
          </cell>
        </row>
      </sheetData>
      <sheetData sheetId="8">
        <row r="7">
          <cell r="I7">
            <v>2.0609299999999999</v>
          </cell>
        </row>
        <row r="17">
          <cell r="M17">
            <v>781.11350000000004</v>
          </cell>
        </row>
        <row r="18">
          <cell r="M18">
            <v>1.4636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BDBF-A264-4FC6-AE1F-E27D3242D64E}">
  <sheetPr>
    <tabColor indexed="42"/>
    <pageSetUpPr fitToPage="1"/>
  </sheetPr>
  <dimension ref="A1:G72"/>
  <sheetViews>
    <sheetView tabSelected="1" workbookViewId="0">
      <selection activeCell="G19" sqref="G19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декабрь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6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5598.89</v>
      </c>
      <c r="E15" s="7">
        <f>[1]СВОД!D9*1000</f>
        <v>7351.09</v>
      </c>
      <c r="F15" s="7">
        <f>[1]СВОД!D13*1000</f>
        <v>7516.59</v>
      </c>
      <c r="G15" s="7">
        <f>[1]СВОД!D17*1000</f>
        <v>7924.5400000000009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2659.84</v>
      </c>
      <c r="E17" s="11">
        <f>D17</f>
        <v>2659.84</v>
      </c>
      <c r="F17" s="11">
        <f>E17</f>
        <v>2659.84</v>
      </c>
      <c r="G17" s="11">
        <f>F17</f>
        <v>2659.84</v>
      </c>
    </row>
    <row r="18" spans="1:7" ht="13.5" x14ac:dyDescent="0.25">
      <c r="A18" s="10"/>
      <c r="B18" s="24" t="s">
        <v>17</v>
      </c>
      <c r="C18" s="24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4" t="s">
        <v>18</v>
      </c>
      <c r="C19" s="24"/>
      <c r="D19" s="11">
        <f>[1]инфра!D12</f>
        <v>3.76</v>
      </c>
      <c r="E19" s="11">
        <f>D19</f>
        <v>3.76</v>
      </c>
      <c r="F19" s="11">
        <f>E19</f>
        <v>3.76</v>
      </c>
      <c r="G19" s="11">
        <f>F19</f>
        <v>3.76</v>
      </c>
    </row>
    <row r="20" spans="1:7" ht="13.5" x14ac:dyDescent="0.25">
      <c r="A20" s="10"/>
      <c r="B20" s="24" t="s">
        <v>19</v>
      </c>
      <c r="C20" s="24"/>
      <c r="D20" s="11">
        <f>D15-D17-D18-D19</f>
        <v>874.36000000000035</v>
      </c>
      <c r="E20" s="11">
        <f>E15-E17-E18-E19</f>
        <v>874.3599999999999</v>
      </c>
      <c r="F20" s="11">
        <f>F15-F17-F18-F19</f>
        <v>874.3599999999999</v>
      </c>
      <c r="G20" s="11">
        <f>G15-G17-G18-G19</f>
        <v>874.36000000000081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f>'[1]расчет 1 ЦК'!C37*1000</f>
        <v>2659.84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f>[1]Расчет!M18*1000</f>
        <v>1463.6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f>[1]Расчет!M17*1000</f>
        <v>781113.5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f>'[1]расчет 1 ЦК'!B30</f>
        <v>1.5314541799999999E-3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f>'[1]расчет 1 ЦК'!C8</f>
        <v>358.23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98.095935793529861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f>'[1]расчет 1 ЦК'!C10</f>
        <v>2.6260767935298581</v>
      </c>
    </row>
    <row r="39" spans="1:7" x14ac:dyDescent="0.2">
      <c r="A39" t="s">
        <v>30</v>
      </c>
      <c r="C39" s="14"/>
      <c r="D39" s="14"/>
      <c r="E39" s="14"/>
      <c r="F39" s="14"/>
      <c r="G39" s="15">
        <f>'[1]расчет 1 ЦК'!C23</f>
        <v>42.820019000000002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52.649839999999998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f>'[1]расчет 1 ЦК'!C27</f>
        <v>110.9935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1135.928122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1135.928122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475.22536200000002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660.70276000000001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f>'[1]расчет 1 ЦК'!B8</f>
        <v>228600.20300000001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f>'[1]расчет 1 ЦК'!B9</f>
        <v>20.161000000000001</v>
      </c>
    </row>
    <row r="59" spans="1:7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x14ac:dyDescent="0.2">
      <c r="A60" s="13"/>
      <c r="B60" s="42" t="s">
        <v>44</v>
      </c>
      <c r="C60" s="42"/>
      <c r="D60" s="42"/>
      <c r="E60" s="42"/>
      <c r="F60" s="42"/>
      <c r="G60" s="16">
        <v>0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ht="24" customHeight="1" x14ac:dyDescent="0.2">
      <c r="A62" s="41" t="s">
        <v>45</v>
      </c>
      <c r="B62" s="41"/>
      <c r="C62" s="41"/>
      <c r="D62" s="41"/>
      <c r="E62" s="41"/>
      <c r="F62" s="41"/>
      <c r="G62" s="15">
        <f>SUM(G64:G68)</f>
        <v>61865.428255000006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f>'[1]расчет 1 ЦК'!B10</f>
        <v>1135.928122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21882.443297000002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38847.056836000003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f>'[1]расчет 1 ЦК'!B27</f>
        <v>69370.001999999993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A72:F72"/>
    <mergeCell ref="A56:F56"/>
    <mergeCell ref="A58:F58"/>
    <mergeCell ref="A59:B59"/>
    <mergeCell ref="B60:F60"/>
    <mergeCell ref="A62:F62"/>
    <mergeCell ref="A70:F70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B3AEF-A31E-49CC-BD21-49B78E32FDC9}">
  <sheetPr>
    <tabColor indexed="42"/>
    <pageSetUpPr fitToPage="1"/>
  </sheetPr>
  <dimension ref="A1:G72"/>
  <sheetViews>
    <sheetView workbookViewId="0">
      <selection activeCell="L17" sqref="L1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ht="15.75" x14ac:dyDescent="0.25">
      <c r="A2" s="25" t="s">
        <v>1</v>
      </c>
      <c r="B2" s="25"/>
      <c r="C2" s="25"/>
      <c r="D2" s="25"/>
      <c r="E2" s="25"/>
      <c r="F2" s="25"/>
      <c r="G2" s="25"/>
    </row>
    <row r="3" spans="1:7" ht="15.75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декабрь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26" t="s">
        <v>5</v>
      </c>
      <c r="B8" s="26"/>
      <c r="C8" s="26"/>
      <c r="D8" s="26"/>
      <c r="E8" s="26"/>
      <c r="F8" s="26"/>
      <c r="G8" s="26"/>
    </row>
    <row r="9" spans="1:7" x14ac:dyDescent="0.2">
      <c r="A9" s="26" t="s">
        <v>53</v>
      </c>
      <c r="B9" s="26"/>
      <c r="C9" s="26"/>
      <c r="D9" s="26"/>
      <c r="E9" s="26"/>
      <c r="F9" s="26"/>
      <c r="G9" s="26"/>
    </row>
    <row r="10" spans="1:7" ht="45.75" customHeight="1" x14ac:dyDescent="0.25">
      <c r="A10" s="27" t="s">
        <v>7</v>
      </c>
      <c r="B10" s="27"/>
      <c r="C10" s="27"/>
      <c r="D10" s="27"/>
      <c r="E10" s="27"/>
      <c r="F10" s="27"/>
      <c r="G10" s="27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3537.96</v>
      </c>
      <c r="E15" s="7">
        <f>D15</f>
        <v>3537.96</v>
      </c>
      <c r="F15" s="7">
        <f>E15</f>
        <v>3537.96</v>
      </c>
      <c r="G15" s="7">
        <f>F15</f>
        <v>3537.96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4" t="s">
        <v>16</v>
      </c>
      <c r="C17" s="24"/>
      <c r="D17" s="11">
        <f>G22</f>
        <v>2659.84</v>
      </c>
      <c r="E17" s="11">
        <f>D17</f>
        <v>2659.84</v>
      </c>
      <c r="F17" s="11">
        <f>E17</f>
        <v>2659.84</v>
      </c>
      <c r="G17" s="11">
        <f>F17</f>
        <v>2659.84</v>
      </c>
    </row>
    <row r="18" spans="1:7" ht="13.5" x14ac:dyDescent="0.25">
      <c r="A18" s="10"/>
      <c r="B18" s="24" t="s">
        <v>17</v>
      </c>
      <c r="C18" s="24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4" t="s">
        <v>18</v>
      </c>
      <c r="C19" s="24"/>
      <c r="D19" s="11">
        <f>[1]инфра!D12</f>
        <v>3.76</v>
      </c>
      <c r="E19" s="11">
        <f>D19</f>
        <v>3.76</v>
      </c>
      <c r="F19" s="11">
        <f>E19</f>
        <v>3.76</v>
      </c>
      <c r="G19" s="11">
        <f>F19</f>
        <v>3.76</v>
      </c>
    </row>
    <row r="20" spans="1:7" ht="13.5" x14ac:dyDescent="0.25">
      <c r="A20" s="10"/>
      <c r="B20" s="24" t="s">
        <v>19</v>
      </c>
      <c r="C20" s="24"/>
      <c r="D20" s="11">
        <f>D15-D17-D18-D19</f>
        <v>874.3599999999999</v>
      </c>
      <c r="E20" s="11">
        <f>E15-E17-E18-E19</f>
        <v>874.3599999999999</v>
      </c>
      <c r="F20" s="11">
        <f>F15-F17-F18-F19</f>
        <v>874.3599999999999</v>
      </c>
      <c r="G20" s="11">
        <f>G15-G17-G18-G19</f>
        <v>874.3599999999999</v>
      </c>
    </row>
    <row r="22" spans="1:7" ht="37.5" customHeight="1" x14ac:dyDescent="0.2">
      <c r="A22" s="41" t="s">
        <v>20</v>
      </c>
      <c r="B22" s="41"/>
      <c r="C22" s="41"/>
      <c r="D22" s="41"/>
      <c r="E22" s="41"/>
      <c r="F22" s="41"/>
      <c r="G22" s="12">
        <f>'[1]расчет 1 ЦК'!C37*1000</f>
        <v>2659.84</v>
      </c>
    </row>
    <row r="24" spans="1:7" ht="41.25" customHeight="1" x14ac:dyDescent="0.2">
      <c r="A24" s="42" t="s">
        <v>21</v>
      </c>
      <c r="B24" s="42"/>
      <c r="C24" s="42"/>
      <c r="D24" s="42"/>
      <c r="E24" s="42"/>
      <c r="F24" s="42"/>
      <c r="G24" s="42"/>
    </row>
    <row r="26" spans="1:7" ht="26.25" customHeight="1" x14ac:dyDescent="0.2">
      <c r="A26" s="41" t="s">
        <v>22</v>
      </c>
      <c r="B26" s="41"/>
      <c r="C26" s="41"/>
      <c r="D26" s="41"/>
      <c r="E26" s="41"/>
      <c r="F26" s="41"/>
      <c r="G26" s="14">
        <f>[1]Расчет!M18*1000</f>
        <v>1463.6</v>
      </c>
    </row>
    <row r="27" spans="1:7" x14ac:dyDescent="0.2">
      <c r="A27" s="13"/>
      <c r="B27" s="13"/>
      <c r="C27" s="13"/>
      <c r="D27" s="13"/>
      <c r="E27" s="13"/>
      <c r="F27" s="13"/>
    </row>
    <row r="28" spans="1:7" ht="27" customHeight="1" x14ac:dyDescent="0.2">
      <c r="A28" s="41" t="s">
        <v>23</v>
      </c>
      <c r="B28" s="41"/>
      <c r="C28" s="41"/>
      <c r="D28" s="41"/>
      <c r="E28" s="41"/>
      <c r="F28" s="41"/>
      <c r="G28" s="12">
        <f>[1]Расчет!M17*1000</f>
        <v>781113.5</v>
      </c>
    </row>
    <row r="29" spans="1:7" x14ac:dyDescent="0.2">
      <c r="A29" s="13"/>
      <c r="B29" s="13"/>
      <c r="C29" s="13"/>
      <c r="D29" s="13"/>
      <c r="E29" s="13"/>
      <c r="F29" s="13"/>
    </row>
    <row r="30" spans="1:7" ht="25.5" customHeight="1" x14ac:dyDescent="0.2">
      <c r="A30" s="41" t="s">
        <v>24</v>
      </c>
      <c r="B30" s="41"/>
      <c r="C30" s="41"/>
      <c r="D30" s="41"/>
      <c r="E30" s="41"/>
      <c r="F30" s="41"/>
      <c r="G30" s="14">
        <f>'[1]расчет 1 ЦК'!B30</f>
        <v>1.5314541799999999E-3</v>
      </c>
    </row>
    <row r="32" spans="1:7" ht="27" customHeight="1" x14ac:dyDescent="0.2">
      <c r="A32" s="41" t="s">
        <v>25</v>
      </c>
      <c r="B32" s="41"/>
      <c r="C32" s="41"/>
      <c r="D32" s="41"/>
      <c r="E32" s="41"/>
      <c r="F32" s="41"/>
      <c r="G32" s="15">
        <f>'[1]расчет 1 ЦК'!C8</f>
        <v>358.23</v>
      </c>
    </row>
    <row r="33" spans="1:7" x14ac:dyDescent="0.2">
      <c r="A33" s="13"/>
      <c r="B33" s="13"/>
      <c r="C33" s="13"/>
      <c r="D33" s="13"/>
      <c r="E33" s="13"/>
      <c r="F33" s="13"/>
      <c r="G33" s="16"/>
    </row>
    <row r="34" spans="1:7" ht="39.75" customHeight="1" x14ac:dyDescent="0.2">
      <c r="A34" s="41" t="s">
        <v>26</v>
      </c>
      <c r="B34" s="41"/>
      <c r="C34" s="41"/>
      <c r="D34" s="41"/>
      <c r="E34" s="41"/>
      <c r="F34" s="41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41" t="s">
        <v>27</v>
      </c>
      <c r="B36" s="41"/>
      <c r="C36" s="41"/>
      <c r="D36" s="41"/>
      <c r="E36" s="41"/>
      <c r="F36" s="41"/>
      <c r="G36" s="15">
        <f>SUM(G38:G42)</f>
        <v>98.095935793529861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4"/>
      <c r="D38" s="14"/>
      <c r="E38" s="14"/>
      <c r="F38" s="14"/>
      <c r="G38" s="15">
        <f>'[1]расчет 1 ЦК'!C10</f>
        <v>2.6260767935298581</v>
      </c>
    </row>
    <row r="39" spans="1:7" x14ac:dyDescent="0.2">
      <c r="A39" t="s">
        <v>30</v>
      </c>
      <c r="C39" s="14"/>
      <c r="D39" s="14"/>
      <c r="E39" s="14"/>
      <c r="F39" s="14"/>
      <c r="G39" s="15">
        <f>'[1]расчет 1 ЦК'!C23</f>
        <v>42.820019000000002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52.649839999999998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41" t="s">
        <v>34</v>
      </c>
      <c r="B44" s="41"/>
      <c r="C44" s="41"/>
      <c r="D44" s="41"/>
      <c r="E44" s="41"/>
      <c r="F44" s="41"/>
      <c r="G44" s="15">
        <f>'[1]расчет 1 ЦК'!C27</f>
        <v>110.9935</v>
      </c>
    </row>
    <row r="45" spans="1:7" x14ac:dyDescent="0.2">
      <c r="G45" s="16"/>
    </row>
    <row r="46" spans="1:7" ht="24.75" customHeight="1" x14ac:dyDescent="0.2">
      <c r="A46" s="41" t="s">
        <v>35</v>
      </c>
      <c r="B46" s="41"/>
      <c r="C46" s="41"/>
      <c r="D46" s="41"/>
      <c r="E46" s="41"/>
      <c r="F46" s="41"/>
      <c r="G46" s="15">
        <f>G48+G52</f>
        <v>1135.928122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4"/>
      <c r="D48" s="14"/>
      <c r="E48" s="14"/>
      <c r="F48" s="14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1135.928122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475.22536200000002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660.70276000000001</v>
      </c>
    </row>
    <row r="56" spans="1:7" ht="25.5" customHeight="1" x14ac:dyDescent="0.2">
      <c r="A56" s="41" t="s">
        <v>41</v>
      </c>
      <c r="B56" s="41"/>
      <c r="C56" s="41"/>
      <c r="D56" s="41"/>
      <c r="E56" s="41"/>
      <c r="F56" s="41"/>
      <c r="G56" s="15">
        <f>'[1]расчет 1 ЦК'!B8</f>
        <v>228600.20300000001</v>
      </c>
    </row>
    <row r="57" spans="1:7" x14ac:dyDescent="0.2">
      <c r="A57" s="13"/>
      <c r="B57" s="13"/>
      <c r="C57" s="13"/>
      <c r="D57" s="13"/>
      <c r="E57" s="13"/>
      <c r="F57" s="13"/>
    </row>
    <row r="58" spans="1:7" ht="26.25" customHeight="1" x14ac:dyDescent="0.2">
      <c r="A58" s="41" t="s">
        <v>42</v>
      </c>
      <c r="B58" s="41"/>
      <c r="C58" s="41"/>
      <c r="D58" s="41"/>
      <c r="E58" s="41"/>
      <c r="F58" s="41"/>
      <c r="G58" s="15">
        <f>'[1]расчет 1 ЦК'!B9</f>
        <v>20.161000000000001</v>
      </c>
    </row>
    <row r="59" spans="1:7" ht="12.75" customHeight="1" x14ac:dyDescent="0.2">
      <c r="A59" s="43" t="s">
        <v>43</v>
      </c>
      <c r="B59" s="43"/>
      <c r="C59" s="13"/>
      <c r="D59" s="13"/>
      <c r="E59" s="13"/>
      <c r="F59" s="13"/>
      <c r="G59" s="16"/>
    </row>
    <row r="60" spans="1:7" ht="13.5" customHeight="1" x14ac:dyDescent="0.2">
      <c r="A60" s="13"/>
      <c r="B60" s="42" t="s">
        <v>44</v>
      </c>
      <c r="C60" s="42"/>
      <c r="D60" s="42"/>
      <c r="E60" s="42"/>
      <c r="F60" s="42"/>
      <c r="G60" s="16">
        <v>0</v>
      </c>
    </row>
    <row r="61" spans="1:7" x14ac:dyDescent="0.2">
      <c r="A61" s="13"/>
      <c r="B61" s="13"/>
      <c r="C61" s="13"/>
      <c r="D61" s="13"/>
      <c r="E61" s="13"/>
      <c r="F61" s="13"/>
      <c r="G61" s="16"/>
    </row>
    <row r="62" spans="1:7" x14ac:dyDescent="0.2">
      <c r="A62" s="41" t="s">
        <v>45</v>
      </c>
      <c r="B62" s="41"/>
      <c r="C62" s="41"/>
      <c r="D62" s="41"/>
      <c r="E62" s="41"/>
      <c r="F62" s="41"/>
      <c r="G62" s="15">
        <f>SUM(G64:G68)</f>
        <v>61865.428255000006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4"/>
      <c r="D64" s="14"/>
      <c r="E64" s="14"/>
      <c r="F64" s="14"/>
      <c r="G64" s="15">
        <f>'[1]расчет 1 ЦК'!B10</f>
        <v>1135.928122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21882.443297000002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38847.056836000003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41" t="s">
        <v>51</v>
      </c>
      <c r="B70" s="41"/>
      <c r="C70" s="41"/>
      <c r="D70" s="41"/>
      <c r="E70" s="41"/>
      <c r="F70" s="41"/>
      <c r="G70" s="15">
        <f>'[1]расчет 1 ЦК'!B27</f>
        <v>69370.001999999993</v>
      </c>
    </row>
    <row r="72" spans="1:7" ht="39.75" customHeight="1" x14ac:dyDescent="0.2">
      <c r="A72" s="41" t="s">
        <v>52</v>
      </c>
      <c r="B72" s="41"/>
      <c r="C72" s="41"/>
      <c r="D72" s="41"/>
      <c r="E72" s="41"/>
      <c r="F72" s="41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dcterms:created xsi:type="dcterms:W3CDTF">2024-01-12T14:03:39Z</dcterms:created>
  <dcterms:modified xsi:type="dcterms:W3CDTF">2024-01-15T08:43:12Z</dcterms:modified>
</cp:coreProperties>
</file>