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 date1904="0"/>
  <workbookProtection/>
  <bookViews>
    <workbookView xWindow="360" yWindow="15" windowWidth="20955" windowHeight="9720" activeTab="0"/>
  </bookViews>
  <sheets>
    <sheet name="прейскурант" sheetId="1" state="visible" r:id="rId1"/>
    <sheet name="Лист1" sheetId="2" state="hidden" r:id="rId2"/>
  </sheets>
  <definedNames>
    <definedName name="_xlnm.Print_Area" localSheetId="0" hidden="0">прейскурант!$A$1:$C$70</definedName>
    <definedName name="Print_Titles" localSheetId="0" hidden="0">прейскурант!$7:$7</definedName>
    <definedName name="_xlnm._FilterDatabase" localSheetId="1" hidden="1">Лист1!$A$12:$C$12</definedName>
    <definedName name="_xlnm._FilterDatabase" localSheetId="1" hidden="1">Лист1!$A$12:$C$12</definedName>
  </definedNames>
  <calcPr refMode="A1" iterate="0" iterateCount="100" iterateDelta="0.0001"/>
</workbook>
</file>

<file path=xl/sharedStrings.xml><?xml version="1.0" encoding="utf-8"?>
<sst xmlns="http://schemas.openxmlformats.org/spreadsheetml/2006/main" count="153" uniqueCount="153">
  <si>
    <t xml:space="preserve">Генеральный директор</t>
  </si>
  <si>
    <t xml:space="preserve">АО «Петербургская сбытовая компания»</t>
  </si>
  <si>
    <t xml:space="preserve">_______________В.В. Пирогов</t>
  </si>
  <si>
    <t xml:space="preserve">“____”____________2025 г.</t>
  </si>
  <si>
    <t xml:space="preserve">Прейскурант "Услуги электротехнической лаборатории"</t>
  </si>
  <si>
    <t xml:space="preserve">(введен в действие с 01 января 2026 г.)</t>
  </si>
  <si>
    <t xml:space="preserve">№
пп</t>
  </si>
  <si>
    <t xml:space="preserve">Наименование услуги</t>
  </si>
  <si>
    <r>
      <rPr>
        <b/>
        <sz val="12"/>
        <color theme="1"/>
        <rFont val="Times New Roman"/>
      </rPr>
      <t>Стоимость</t>
    </r>
    <r>
      <rPr>
        <b/>
        <vertAlign val="superscript"/>
        <sz val="12"/>
        <color indexed="2"/>
        <rFont val="Times New Roman"/>
      </rPr>
      <t>1)</t>
    </r>
    <r>
      <rPr>
        <b/>
        <sz val="12"/>
        <color theme="1"/>
        <rFont val="Times New Roman"/>
      </rPr>
      <t xml:space="preserve"> </t>
    </r>
    <r>
      <rPr>
        <sz val="12"/>
        <color theme="1"/>
        <rFont val="Times New Roman"/>
      </rPr>
      <t xml:space="preserve">(руб. с НДС)</t>
    </r>
  </si>
  <si>
    <t>1</t>
  </si>
  <si>
    <r>
      <rPr>
        <sz val="12"/>
        <color indexed="64"/>
        <rFont val="Times New Roman"/>
      </rPr>
      <t xml:space="preserve">Измерение сопротивления изоляции вторичных цепей, электропроводок и кабельных линий 0,4 кВ </t>
    </r>
    <r>
      <rPr>
        <i/>
        <sz val="12"/>
        <color indexed="64"/>
        <rFont val="Times New Roman"/>
      </rPr>
      <t xml:space="preserve">(1 приемник)</t>
    </r>
  </si>
  <si>
    <t>1.1</t>
  </si>
  <si>
    <t xml:space="preserve">менее 100 шт.</t>
  </si>
  <si>
    <t>1.2</t>
  </si>
  <si>
    <t xml:space="preserve">более 100 шт.</t>
  </si>
  <si>
    <t>2</t>
  </si>
  <si>
    <r>
      <rPr>
        <sz val="12"/>
        <color indexed="64"/>
        <rFont val="Times New Roman"/>
      </rPr>
      <t xml:space="preserve">Измерение сопротивления заземляющих устройств </t>
    </r>
    <r>
      <rPr>
        <i/>
        <sz val="12"/>
        <color indexed="64"/>
        <rFont val="Times New Roman"/>
      </rPr>
      <t xml:space="preserve">(1 контур)</t>
    </r>
  </si>
  <si>
    <t>3</t>
  </si>
  <si>
    <r>
      <rPr>
        <sz val="12"/>
        <color indexed="64"/>
        <rFont val="Times New Roman"/>
      </rPr>
      <t xml:space="preserve">Измерение напряжения прикосновения в электроустановках до 1 кВ </t>
    </r>
    <r>
      <rPr>
        <i/>
        <sz val="12"/>
        <color indexed="64"/>
        <rFont val="Times New Roman"/>
      </rPr>
      <t xml:space="preserve">(1 точка)</t>
    </r>
  </si>
  <si>
    <t>3.1</t>
  </si>
  <si>
    <t>3.2</t>
  </si>
  <si>
    <t>4</t>
  </si>
  <si>
    <r>
      <rPr>
        <sz val="12"/>
        <color indexed="64"/>
        <rFont val="Times New Roman"/>
      </rPr>
      <t xml:space="preserve">Проверка наличия цепи между заземленными установками и элементами заземленной установки </t>
    </r>
    <r>
      <rPr>
        <i/>
        <sz val="12"/>
        <color indexed="64"/>
        <rFont val="Times New Roman"/>
      </rPr>
      <t xml:space="preserve">(1 точка)</t>
    </r>
  </si>
  <si>
    <t>4.1</t>
  </si>
  <si>
    <t>4.2</t>
  </si>
  <si>
    <t>5</t>
  </si>
  <si>
    <r>
      <rPr>
        <sz val="12"/>
        <color indexed="64"/>
        <rFont val="Times New Roman"/>
      </rPr>
      <t xml:space="preserve">Проверка цепи «фаза-нуль» в электроустановках до 1000 В с системой TN </t>
    </r>
    <r>
      <rPr>
        <i/>
        <sz val="12"/>
        <color indexed="64"/>
        <rFont val="Times New Roman"/>
      </rPr>
      <t xml:space="preserve">(1 точка)</t>
    </r>
  </si>
  <si>
    <t>5.1</t>
  </si>
  <si>
    <t>5.2</t>
  </si>
  <si>
    <t>6</t>
  </si>
  <si>
    <t xml:space="preserve">Проверка действия расцепителей автоматических выключателей до 63А</t>
  </si>
  <si>
    <t>6.1</t>
  </si>
  <si>
    <t xml:space="preserve">менее 60 шт.</t>
  </si>
  <si>
    <t>6.2</t>
  </si>
  <si>
    <t xml:space="preserve">более 60 шт.</t>
  </si>
  <si>
    <t>7</t>
  </si>
  <si>
    <t xml:space="preserve">Проверка действия расцепителей автоматических выключателей 63-630А</t>
  </si>
  <si>
    <t>7.1</t>
  </si>
  <si>
    <t>7.2</t>
  </si>
  <si>
    <t>8</t>
  </si>
  <si>
    <t xml:space="preserve">Проверка действия расцепителей автоматических выключателей 630-4000А</t>
  </si>
  <si>
    <t>8.1</t>
  </si>
  <si>
    <t xml:space="preserve">менее 20 шт.</t>
  </si>
  <si>
    <t>8.2</t>
  </si>
  <si>
    <t xml:space="preserve">более 20 шт.</t>
  </si>
  <si>
    <t>9</t>
  </si>
  <si>
    <t xml:space="preserve">Проверка УЗО</t>
  </si>
  <si>
    <t>9.1</t>
  </si>
  <si>
    <t>9.2</t>
  </si>
  <si>
    <t>10</t>
  </si>
  <si>
    <t xml:space="preserve">Проверка АВР</t>
  </si>
  <si>
    <t>11</t>
  </si>
  <si>
    <t xml:space="preserve">Наладка АВР на базе микропроцессорных реле</t>
  </si>
  <si>
    <t>12</t>
  </si>
  <si>
    <t xml:space="preserve">Наладка АВР на базе электромеханический реле</t>
  </si>
  <si>
    <t>13</t>
  </si>
  <si>
    <t xml:space="preserve">Испытание высоковольтной ячейки (испытания опорной изоляции, ограничителей перенапряжения, вакуумных (элегазовых, масляных) выключателей, разъединителей)</t>
  </si>
  <si>
    <t>14</t>
  </si>
  <si>
    <r>
      <rPr>
        <sz val="12"/>
        <rFont val="Times New Roman"/>
      </rPr>
      <t xml:space="preserve">Испытания повышенным напряжением (до 110 кВ) вторичных цепей схем защиты, управления, сигнализации и измерения электрооборудования </t>
    </r>
    <r>
      <rPr>
        <i/>
        <sz val="12"/>
        <rFont val="Times New Roman"/>
      </rPr>
      <t xml:space="preserve">(1 шкаф)</t>
    </r>
  </si>
  <si>
    <t>15</t>
  </si>
  <si>
    <t xml:space="preserve">Испытание повышенным напряжением (до 10 кВ) кабельной линии с бумажной, резиновой и пластмассовой изоляцией</t>
  </si>
  <si>
    <t>16</t>
  </si>
  <si>
    <t xml:space="preserve">Испытание повышенным напряжением (до 10 кВ) кабельной линии с изоляцией из сшитого полиэтилена</t>
  </si>
  <si>
    <t>17</t>
  </si>
  <si>
    <t xml:space="preserve">Испытание повышенным напряжением (до 20 кВ) кабельной линии с экстрадированной изоляцией</t>
  </si>
  <si>
    <t>18</t>
  </si>
  <si>
    <r>
      <rPr>
        <sz val="12"/>
        <rFont val="Times New Roman"/>
      </rPr>
      <t xml:space="preserve">Измерение (напряжением до 110 кВ) сопротивления изоляции электрооборудования </t>
    </r>
    <r>
      <rPr>
        <i/>
        <sz val="12"/>
        <rFont val="Times New Roman"/>
      </rPr>
      <t xml:space="preserve">(1 приемник)</t>
    </r>
  </si>
  <si>
    <t>19</t>
  </si>
  <si>
    <r>
      <rPr>
        <sz val="12"/>
        <rFont val="Times New Roman"/>
      </rPr>
      <t xml:space="preserve">Измерение (напряжением до 110 кВ) сопротивления постоянному току электрооборудования </t>
    </r>
    <r>
      <rPr>
        <i/>
        <sz val="12"/>
        <rFont val="Times New Roman"/>
      </rPr>
      <t xml:space="preserve">(1 приемник)</t>
    </r>
  </si>
  <si>
    <t>20</t>
  </si>
  <si>
    <r>
      <rPr>
        <sz val="12"/>
        <rFont val="Times New Roman"/>
      </rPr>
      <t xml:space="preserve">Высоковольтные испытания электрооборудования до 10 кВ </t>
    </r>
    <r>
      <rPr>
        <i/>
        <sz val="12"/>
        <rFont val="Times New Roman"/>
      </rPr>
      <t xml:space="preserve">(1 единица)</t>
    </r>
  </si>
  <si>
    <t>21</t>
  </si>
  <si>
    <t xml:space="preserve">Испытание силового трансформатора</t>
  </si>
  <si>
    <t>21.1</t>
  </si>
  <si>
    <t xml:space="preserve">сухого до 10 кВ</t>
  </si>
  <si>
    <t>21.2</t>
  </si>
  <si>
    <t xml:space="preserve">масляного до 10 кВ до 630 кВА</t>
  </si>
  <si>
    <t>21.3</t>
  </si>
  <si>
    <t xml:space="preserve">до 10 кВ до 630 кВА</t>
  </si>
  <si>
    <t>21.4</t>
  </si>
  <si>
    <t xml:space="preserve">до 10 кВ до 1 600 кВА</t>
  </si>
  <si>
    <t>21.5</t>
  </si>
  <si>
    <t xml:space="preserve">35-110 кВ</t>
  </si>
  <si>
    <t>22</t>
  </si>
  <si>
    <t xml:space="preserve">Испытание генератора (двигателя)</t>
  </si>
  <si>
    <t>22.1</t>
  </si>
  <si>
    <t xml:space="preserve">до 5 000 кВА</t>
  </si>
  <si>
    <t>22.2</t>
  </si>
  <si>
    <t xml:space="preserve">5 000 - 10 000 кВА</t>
  </si>
  <si>
    <t>22.3</t>
  </si>
  <si>
    <t xml:space="preserve">10 000 - 100 000 кВА</t>
  </si>
  <si>
    <t>23</t>
  </si>
  <si>
    <t xml:space="preserve">Пуско-наладка РЗА микропроцессорного устройства</t>
  </si>
  <si>
    <t>23.1</t>
  </si>
  <si>
    <t xml:space="preserve">6-10 кВ</t>
  </si>
  <si>
    <t>23.2</t>
  </si>
  <si>
    <t xml:space="preserve">35 кВ</t>
  </si>
  <si>
    <t>23.3</t>
  </si>
  <si>
    <t xml:space="preserve">110 кВ</t>
  </si>
  <si>
    <t>24</t>
  </si>
  <si>
    <t xml:space="preserve">Монтаж соединительных муфт 3-х жильного кабеля (типа ААБл, АСБ, ААШв, АСШв, СБ и их аналогов) до 10 кВ</t>
  </si>
  <si>
    <t>25</t>
  </si>
  <si>
    <t xml:space="preserve">Монтаж кабельных муфт сшитого полиэтилена соединительных до 10 кВ</t>
  </si>
  <si>
    <t>26</t>
  </si>
  <si>
    <t xml:space="preserve">Определение места повреждения основной изоляции кабельной линии 6-10 кВ</t>
  </si>
  <si>
    <t>27</t>
  </si>
  <si>
    <t xml:space="preserve">Ремонт кабельной линии 6-10 кВ с выемкой грунта и обратной засыпкой (без сопутствующих работ, услуг)</t>
  </si>
  <si>
    <t>28</t>
  </si>
  <si>
    <t xml:space="preserve">Составление паспорта заземляющего устройства</t>
  </si>
  <si>
    <t>29</t>
  </si>
  <si>
    <t xml:space="preserve">Проверка соответствия схемы электроустановки требованиям нормативно-технической документации (внешний осмотр)</t>
  </si>
  <si>
    <t>30</t>
  </si>
  <si>
    <t xml:space="preserve">Оказание услуг по испытаниям и измерениям электрооборудования электротехнической лабораторией</t>
  </si>
  <si>
    <t>договорная</t>
  </si>
  <si>
    <t>31</t>
  </si>
  <si>
    <r>
      <rPr>
        <sz val="12"/>
        <color indexed="64"/>
        <rFont val="Times New Roman"/>
      </rPr>
      <t xml:space="preserve">Минимальный / повторный выезд</t>
    </r>
    <r>
      <rPr>
        <b/>
        <vertAlign val="superscript"/>
        <sz val="12"/>
        <color indexed="2"/>
        <rFont val="Times New Roman"/>
      </rPr>
      <t>2)</t>
    </r>
  </si>
  <si>
    <r>
      <rPr>
        <b/>
        <vertAlign val="superscript"/>
        <sz val="12"/>
        <rFont val="Times New Roman"/>
      </rPr>
      <t>1)</t>
    </r>
    <r>
      <rPr>
        <b/>
        <sz val="12"/>
        <rFont val="Times New Roman"/>
      </rPr>
      <t xml:space="preserve"> - </t>
    </r>
    <r>
      <rPr>
        <sz val="12"/>
        <rFont val="Times New Roman"/>
      </rPr>
      <t xml:space="preserve">указанная стоимость является базовой. Для окончательного расчета АО "Петербургская сбытовая компания" вправе применить расчет по формуле: </t>
    </r>
    <r>
      <rPr>
        <b/>
        <sz val="12"/>
        <rFont val="Times New Roman"/>
      </rPr>
      <t xml:space="preserve">Стоимость = Цена по прейскуранту + Т</t>
    </r>
    <r>
      <rPr>
        <b/>
        <vertAlign val="subscript"/>
        <sz val="12"/>
        <rFont val="Times New Roman"/>
      </rPr>
      <t>раст</t>
    </r>
  </si>
  <si>
    <r>
      <rPr>
        <b/>
        <sz val="12"/>
        <rFont val="Times New Roman"/>
      </rPr>
      <t>Т</t>
    </r>
    <r>
      <rPr>
        <b/>
        <vertAlign val="subscript"/>
        <sz val="12"/>
        <rFont val="Times New Roman"/>
      </rPr>
      <t>раст</t>
    </r>
    <r>
      <rPr>
        <b/>
        <sz val="12"/>
        <rFont val="Times New Roman"/>
      </rPr>
      <t xml:space="preserve"> - тариф, учитывающий расстояние</t>
    </r>
    <r>
      <rPr>
        <sz val="12"/>
        <rFont val="Times New Roman"/>
      </rPr>
      <t xml:space="preserve"> (Т</t>
    </r>
    <r>
      <rPr>
        <vertAlign val="subscript"/>
        <sz val="12"/>
        <rFont val="Times New Roman"/>
      </rPr>
      <t>раст</t>
    </r>
    <r>
      <rPr>
        <sz val="12"/>
        <rFont val="Times New Roman"/>
      </rPr>
      <t xml:space="preserve"> = 0 руб. - г. Санкт-Петербург в пределах КАД; Т</t>
    </r>
    <r>
      <rPr>
        <vertAlign val="subscript"/>
        <sz val="12"/>
        <rFont val="Times New Roman"/>
      </rPr>
      <t>раст</t>
    </r>
    <r>
      <rPr>
        <sz val="12"/>
        <rFont val="Times New Roman"/>
      </rPr>
      <t xml:space="preserve"> = 90 руб. в т.ч. НДС - за каждый км за пределами КАД). В выходные и праздничные дни цена договорная.</t>
    </r>
  </si>
  <si>
    <r>
      <rPr>
        <b/>
        <vertAlign val="superscript"/>
        <sz val="12"/>
        <rFont val="Times New Roman"/>
      </rPr>
      <t>2)</t>
    </r>
    <r>
      <rPr>
        <b/>
        <sz val="12"/>
        <rFont val="Times New Roman"/>
      </rPr>
      <t xml:space="preserve"> -</t>
    </r>
    <r>
      <rPr>
        <sz val="12"/>
        <rFont val="Times New Roman"/>
      </rPr>
      <t xml:space="preserve"> повторный выезд оплачивается в случае невыполнения Заказчиком обязательств по предоставлению Подрядчику допуска на объект для производства работ, а также по обеспечению ввода полного или частичного ограничения режима потребления электрической энергии.</t>
    </r>
  </si>
  <si>
    <t xml:space="preserve">Приложение № 1 к приказу</t>
  </si>
  <si>
    <t xml:space="preserve">от ___________№__________</t>
  </si>
  <si>
    <t>УТВЕРЖДАЮ</t>
  </si>
  <si>
    <t>_______________С.Н.Кропачев</t>
  </si>
  <si>
    <t xml:space="preserve">“____”____________2021 г.</t>
  </si>
  <si>
    <t xml:space="preserve">“____”____________2023 г.</t>
  </si>
  <si>
    <t xml:space="preserve">Проект прейскуранта "Услуги электротехнической лаборатории"</t>
  </si>
  <si>
    <t xml:space="preserve">(введен в действие с 27 декабря 2021 г.)</t>
  </si>
  <si>
    <t xml:space="preserve">(введен в действие с __ февраля 2023 г.)</t>
  </si>
  <si>
    <t>НДК</t>
  </si>
  <si>
    <t xml:space="preserve">рост цен ПСК</t>
  </si>
  <si>
    <t>ДКБ</t>
  </si>
  <si>
    <t>руб</t>
  </si>
  <si>
    <t>%</t>
  </si>
  <si>
    <t xml:space="preserve">Проверка наличия цепи между заземленными установками и элементами заземленной установки (1 точка)</t>
  </si>
  <si>
    <r>
      <rPr>
        <sz val="12"/>
        <color indexed="64"/>
        <rFont val="Times New Roman"/>
      </rPr>
      <t xml:space="preserve">Высоковольтные испытания электрооборудования до 10 кВ </t>
    </r>
    <r>
      <rPr>
        <i/>
        <sz val="12"/>
        <color indexed="64"/>
        <rFont val="Times New Roman"/>
      </rPr>
      <t xml:space="preserve">(1 единица)</t>
    </r>
  </si>
  <si>
    <t xml:space="preserve">Испытание высоковольтной ячейки (испытания опорной изоляции, ограничителей перенапряжения, вакуумных выключателей, разъединителей)</t>
  </si>
  <si>
    <t xml:space="preserve">Испытание высоковольтной ячейки (испытания опорной изоляции, ограничителей перенапряжения, вакуумных(элегазовых , масляных) выключателей, разъединителей)</t>
  </si>
  <si>
    <r>
      <rPr>
        <sz val="12"/>
        <color indexed="64"/>
        <rFont val="Times New Roman"/>
      </rPr>
      <t xml:space="preserve">Испытания повышенным напряжением (до 110 кВ) вторичных цепей схем защиты, управления, сигнализации и измерения электрооборудования </t>
    </r>
    <r>
      <rPr>
        <i/>
        <sz val="12"/>
        <color indexed="64"/>
        <rFont val="Times New Roman"/>
      </rPr>
      <t xml:space="preserve">(1 шкаф)</t>
    </r>
  </si>
  <si>
    <t xml:space="preserve">Испытание повышенным напряжением (до 10 кВ) кабельной линии из сшитого полиэтилена</t>
  </si>
  <si>
    <t xml:space="preserve">НДК не предлагает</t>
  </si>
  <si>
    <r>
      <rPr>
        <sz val="12"/>
        <color indexed="64"/>
        <rFont val="Times New Roman"/>
      </rPr>
      <t xml:space="preserve">Измерение (напряжением до 110 кВ) сопротивления изоляции электрооборудования </t>
    </r>
    <r>
      <rPr>
        <i/>
        <sz val="12"/>
        <color indexed="64"/>
        <rFont val="Times New Roman"/>
      </rPr>
      <t xml:space="preserve">(1 приемник)</t>
    </r>
  </si>
  <si>
    <r>
      <rPr>
        <sz val="12"/>
        <color indexed="64"/>
        <rFont val="Times New Roman"/>
      </rPr>
      <t xml:space="preserve">Измерение (напряжением до 110 кВ) сопротивления постоянному току электрооборудования </t>
    </r>
    <r>
      <rPr>
        <i/>
        <sz val="12"/>
        <color indexed="64"/>
        <rFont val="Times New Roman"/>
      </rPr>
      <t xml:space="preserve">(1 приемник)</t>
    </r>
  </si>
  <si>
    <t>20.1</t>
  </si>
  <si>
    <t>20.2</t>
  </si>
  <si>
    <t xml:space="preserve">масляного до 10кВ до 630 кВА</t>
  </si>
  <si>
    <t>20.3</t>
  </si>
  <si>
    <t>20.4</t>
  </si>
  <si>
    <t>20.5</t>
  </si>
  <si>
    <t xml:space="preserve">Монтаж соединительных муфт для следующих основных типов 3-х жильного кабеля: ААБл, АСБ, ААШв, АСШв, СБ и их аналогов напряжения 10кВ.</t>
  </si>
  <si>
    <t xml:space="preserve">Комплекс измерений электрических параметров силового трансформатора</t>
  </si>
  <si>
    <t xml:space="preserve">Подготовка технического отчёта</t>
  </si>
  <si>
    <r>
      <rPr>
        <b/>
        <vertAlign val="superscript"/>
        <sz val="12"/>
        <rFont val="Times New Roman"/>
      </rPr>
      <t>1)</t>
    </r>
    <r>
      <rPr>
        <b/>
        <sz val="12"/>
        <rFont val="Times New Roman"/>
      </rPr>
      <t xml:space="preserve"> - </t>
    </r>
    <r>
      <rPr>
        <sz val="12"/>
        <rFont val="Times New Roman"/>
      </rPr>
      <t xml:space="preserve">указанная стоимость является базовой. Для окончательного расчета АО "Петербургская сбытовая компания" вправе применить расчет по формуле:
</t>
    </r>
    <r>
      <rPr>
        <b/>
        <sz val="12"/>
        <rFont val="Times New Roman"/>
      </rPr>
      <t xml:space="preserve">Стоимость = Цена по прейскуранту + Т</t>
    </r>
    <r>
      <rPr>
        <b/>
        <vertAlign val="subscript"/>
        <sz val="12"/>
        <rFont val="Times New Roman"/>
      </rPr>
      <t>раст</t>
    </r>
  </si>
  <si>
    <r>
      <rPr>
        <b/>
        <sz val="12"/>
        <rFont val="Times New Roman"/>
      </rPr>
      <t>Т</t>
    </r>
    <r>
      <rPr>
        <b/>
        <vertAlign val="subscript"/>
        <sz val="12"/>
        <rFont val="Times New Roman"/>
      </rPr>
      <t>раст</t>
    </r>
    <r>
      <rPr>
        <b/>
        <sz val="12"/>
        <rFont val="Times New Roman"/>
      </rPr>
      <t xml:space="preserve"> - тариф, учитывающий расстояние
</t>
    </r>
    <r>
      <rPr>
        <sz val="12"/>
        <rFont val="Times New Roman"/>
      </rPr>
      <t>(Т</t>
    </r>
    <r>
      <rPr>
        <vertAlign val="subscript"/>
        <sz val="12"/>
        <rFont val="Times New Roman"/>
      </rPr>
      <t xml:space="preserve">раст </t>
    </r>
    <r>
      <rPr>
        <sz val="12"/>
        <rFont val="Times New Roman"/>
      </rPr>
      <t xml:space="preserve">= 0р. - г. Санкт-Петербург в пределах КАД; Т</t>
    </r>
    <r>
      <rPr>
        <vertAlign val="subscript"/>
        <sz val="12"/>
        <rFont val="Times New Roman"/>
      </rPr>
      <t xml:space="preserve">раст </t>
    </r>
    <r>
      <rPr>
        <sz val="12"/>
        <rFont val="Times New Roman"/>
      </rPr>
      <t xml:space="preserve">= 1 600р. - за каждые 50 км от КАД).</t>
    </r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</si>
</sst>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3">
    <numFmt numFmtId="160" formatCode="_-* #,##0.00_-;\-* #,##0.00_-;_-* \-??_-;_-@_-"/>
    <numFmt numFmtId="161" formatCode="_-* #,##0_-;\-* #,##0_-;_-* \-??_-;_-@_-"/>
    <numFmt numFmtId="162" formatCode="#,##0_ ;\-#,##0\ "/>
  </numFmts>
  <fonts count="22">
    <font>
      <sz val="11.000000"/>
      <color theme="1"/>
      <name val="Calibri"/>
    </font>
    <font>
      <sz val="10.000000"/>
      <name val="Arial"/>
    </font>
    <font>
      <sz val="10.000000"/>
      <name val="Arial Cyr"/>
    </font>
    <font>
      <b/>
      <sz val="12.000000"/>
      <color indexed="64"/>
      <name val="Times New Roman"/>
    </font>
    <font>
      <b/>
      <sz val="11.000000"/>
      <color indexed="64"/>
      <name val="Times New Roman"/>
    </font>
    <font>
      <sz val="12.000000"/>
      <name val="Times New Roman"/>
    </font>
    <font>
      <b/>
      <sz val="14.000000"/>
      <name val="Times New Roman"/>
    </font>
    <font>
      <sz val="11.000000"/>
      <name val="Times New Roman"/>
    </font>
    <font>
      <b/>
      <sz val="11.000000"/>
      <color theme="1"/>
      <name val="Calibri"/>
    </font>
    <font>
      <b/>
      <sz val="12.000000"/>
      <name val="Times New Roman"/>
    </font>
    <font>
      <b/>
      <sz val="12.000000"/>
      <color theme="1"/>
      <name val="Times New Roman"/>
    </font>
    <font>
      <sz val="12.000000"/>
      <color indexed="64"/>
      <name val="Times New Roman"/>
    </font>
    <font>
      <sz val="10.000000"/>
      <color indexed="64"/>
      <name val="Times New Roman"/>
    </font>
    <font>
      <sz val="11.000000"/>
      <color indexed="2"/>
      <name val="Calibri"/>
    </font>
    <font>
      <sz val="10.000000"/>
      <name val="Times New Roman"/>
    </font>
    <font>
      <b/>
      <vertAlign val="superscript"/>
      <sz val="12.000000"/>
      <name val="Times New Roman"/>
    </font>
    <font>
      <sz val="12.000000"/>
      <color theme="1"/>
      <name val="Calibri"/>
    </font>
    <font>
      <sz val="11.000000"/>
      <name val="Calibri"/>
    </font>
    <font>
      <b/>
      <sz val="14.000000"/>
      <color indexed="2"/>
      <name val="Times New Roman"/>
    </font>
    <font>
      <b/>
      <sz val="11.000000"/>
      <name val="Calibri"/>
    </font>
    <font>
      <sz val="10.000000"/>
      <color indexed="2"/>
      <name val="Times New Roman"/>
    </font>
    <font>
      <sz val="12.000000"/>
      <color indexed="2"/>
      <name val="Times New Roman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26"/>
      </patternFill>
    </fill>
    <fill>
      <patternFill patternType="solid">
        <fgColor theme="9" tint="0.79990000000000006"/>
        <bgColor indexed="26"/>
      </patternFill>
    </fill>
    <fill>
      <patternFill patternType="solid">
        <fgColor theme="9" tint="0.39989999999999998"/>
        <bgColor rgb="FFBDD7EE"/>
      </patternFill>
    </fill>
    <fill>
      <patternFill patternType="solid">
        <fgColor indexed="5"/>
        <bgColor indexed="5"/>
      </patternFill>
    </fill>
    <fill>
      <patternFill patternType="solid">
        <fgColor theme="8" tint="0.59989999999999999"/>
        <bgColor indexed="44"/>
      </patternFill>
    </fill>
  </fills>
  <borders count="5">
    <border>
      <left style="none"/>
      <right style="none"/>
      <top style="none"/>
      <bottom style="none"/>
      <diagonal style="none"/>
    </border>
    <border>
      <left style="none"/>
      <right style="none"/>
      <top style="none"/>
      <bottom style="thin">
        <color theme="1"/>
      </bottom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none"/>
      <right style="none"/>
      <top style="double">
        <color theme="1"/>
      </top>
      <bottom style="none"/>
      <diagonal style="none"/>
    </border>
    <border>
      <left style="thin">
        <color theme="1"/>
      </left>
      <right style="none"/>
      <top style="none"/>
      <bottom style="none"/>
      <diagonal style="none"/>
    </border>
  </borders>
  <cellStyleXfs count="7">
    <xf fontId="0" fillId="0" borderId="0" numFmtId="0" applyNumberFormat="1" applyFont="1" applyFill="1" applyBorder="1" applyProtection="1">
      <protection hidden="0" locked="1"/>
    </xf>
    <xf fontId="0" fillId="0" borderId="0" numFmtId="160" applyNumberFormat="1" applyFont="1" applyFill="1" applyBorder="0" applyProtection="0"/>
    <xf fontId="1" fillId="0" borderId="0" numFmtId="41" applyNumberFormat="1" applyFont="1" applyFill="1" applyBorder="0" applyProtection="0"/>
    <xf fontId="1" fillId="0" borderId="0" numFmtId="44" applyNumberFormat="1" applyFont="1" applyFill="1" applyBorder="0" applyProtection="0"/>
    <xf fontId="1" fillId="0" borderId="0" numFmtId="42" applyNumberFormat="1" applyFont="1" applyFill="1" applyBorder="0" applyProtection="0"/>
    <xf fontId="1" fillId="0" borderId="0" numFmtId="9" applyNumberFormat="1" applyFont="1" applyFill="1" applyBorder="0" applyProtection="0"/>
    <xf fontId="2" fillId="0" borderId="0" numFmtId="0" applyNumberFormat="1" applyFont="1" applyFill="1" applyBorder="1" applyProtection="1">
      <protection hidden="0" locked="1"/>
    </xf>
  </cellStyleXfs>
  <cellXfs count="76">
    <xf fontId="0" fillId="0" borderId="0" numFmtId="0" xfId="0" applyProtection="0">
      <protection hidden="0" locked="1"/>
    </xf>
    <xf fontId="3" fillId="2" borderId="0" numFmtId="0" xfId="0" applyFont="1" applyFill="1" applyAlignment="1" applyProtection="0">
      <alignment horizontal="center" vertical="center"/>
      <protection hidden="0" locked="1"/>
    </xf>
    <xf fontId="4" fillId="2" borderId="0" numFmtId="0" xfId="0" applyFont="1" applyFill="1" applyAlignment="1" applyProtection="0">
      <alignment horizontal="center" vertical="center"/>
      <protection hidden="0" locked="1"/>
    </xf>
    <xf fontId="5" fillId="2" borderId="0" numFmtId="0" xfId="6" applyFont="1" applyFill="1" applyAlignment="1" applyProtection="0">
      <alignment horizontal="right"/>
      <protection hidden="0" locked="1"/>
    </xf>
    <xf fontId="0" fillId="2" borderId="0" numFmtId="0" xfId="0" applyFill="1" applyProtection="0">
      <protection hidden="0" locked="1"/>
    </xf>
    <xf fontId="6" fillId="2" borderId="0" numFmtId="49" xfId="6" applyNumberFormat="1" applyFont="1" applyFill="1" applyAlignment="1" applyProtection="0">
      <alignment horizontal="center" wrapText="1"/>
      <protection hidden="0" locked="1"/>
    </xf>
    <xf fontId="7" fillId="2" borderId="1" numFmtId="49" xfId="6" applyNumberFormat="1" applyFont="1" applyFill="1" applyBorder="1" applyAlignment="1" applyProtection="0">
      <alignment horizontal="center" wrapText="1"/>
      <protection hidden="0" locked="1"/>
    </xf>
    <xf fontId="8" fillId="0" borderId="0" numFmtId="0" xfId="0" applyFont="1" applyProtection="0">
      <protection hidden="0" locked="1"/>
    </xf>
    <xf fontId="9" fillId="2" borderId="2" numFmtId="49" xfId="6" applyNumberFormat="1" applyFont="1" applyFill="1" applyBorder="1" applyAlignment="1" applyProtection="0">
      <alignment horizontal="center" vertical="center" wrapText="1"/>
      <protection hidden="0" locked="1"/>
    </xf>
    <xf fontId="10" fillId="2" borderId="2" numFmtId="0" xfId="0" applyFont="1" applyFill="1" applyBorder="1" applyAlignment="1" applyProtection="0">
      <alignment horizontal="center" vertical="center" wrapText="1"/>
      <protection hidden="0" locked="1"/>
    </xf>
    <xf fontId="11" fillId="2" borderId="2" numFmtId="49" xfId="0" applyNumberFormat="1" applyFont="1" applyFill="1" applyBorder="1" applyAlignment="1" applyProtection="0">
      <alignment horizontal="right" vertical="center" wrapText="1"/>
      <protection hidden="0" locked="1"/>
    </xf>
    <xf fontId="11" fillId="2" borderId="2" numFmtId="0" xfId="0" applyFont="1" applyFill="1" applyBorder="1" applyAlignment="1" applyProtection="0">
      <alignment horizontal="left" vertical="center" wrapText="1"/>
      <protection hidden="0" locked="1"/>
    </xf>
    <xf fontId="12" fillId="2" borderId="2" numFmtId="49" xfId="0" applyNumberFormat="1" applyFont="1" applyFill="1" applyBorder="1" applyAlignment="1" applyProtection="0">
      <alignment horizontal="right" vertical="center" wrapText="1"/>
      <protection hidden="0" locked="1"/>
    </xf>
    <xf fontId="12" fillId="2" borderId="2" numFmtId="0" xfId="0" applyFont="1" applyFill="1" applyBorder="1" applyAlignment="1" applyProtection="0">
      <alignment horizontal="left" indent="2" vertical="center"/>
      <protection hidden="0" locked="1"/>
    </xf>
    <xf fontId="5" fillId="2" borderId="2" numFmtId="161" xfId="1" applyNumberFormat="1" applyFont="1" applyFill="1" applyBorder="1" applyAlignment="1" applyProtection="1">
      <alignment vertical="center" wrapText="1"/>
      <protection hidden="0" locked="1"/>
    </xf>
    <xf fontId="0" fillId="2" borderId="0" numFmtId="162" xfId="0" applyNumberFormat="1" applyFill="1" applyProtection="0">
      <protection hidden="0" locked="1"/>
    </xf>
    <xf fontId="13" fillId="0" borderId="0" numFmtId="10" xfId="0" applyNumberFormat="1" applyFont="1" applyProtection="0">
      <protection hidden="0" locked="1"/>
    </xf>
    <xf fontId="11" fillId="2" borderId="2" numFmtId="161" xfId="1" applyNumberFormat="1" applyFont="1" applyFill="1" applyBorder="1" applyAlignment="1" applyProtection="1">
      <alignment vertical="center" wrapText="1"/>
      <protection hidden="0" locked="1"/>
    </xf>
    <xf fontId="5" fillId="2" borderId="2" numFmtId="0" xfId="0" applyFont="1" applyFill="1" applyBorder="1" applyAlignment="1" applyProtection="0">
      <alignment horizontal="left" vertical="center" wrapText="1"/>
      <protection hidden="0" locked="1"/>
    </xf>
    <xf fontId="14" fillId="2" borderId="2" numFmtId="0" xfId="0" applyFont="1" applyFill="1" applyBorder="1" applyAlignment="1" applyProtection="0">
      <alignment horizontal="left" indent="2" vertical="center"/>
      <protection hidden="0" locked="1"/>
    </xf>
    <xf fontId="11" fillId="2" borderId="2" numFmtId="0" xfId="0" applyFont="1" applyFill="1" applyBorder="1" applyAlignment="1" applyProtection="0">
      <alignment vertical="center" wrapText="1"/>
      <protection hidden="0" locked="1"/>
    </xf>
    <xf fontId="5" fillId="2" borderId="2" numFmtId="0" xfId="0" applyFont="1" applyFill="1" applyBorder="1" applyAlignment="1" applyProtection="0">
      <alignment vertical="center" wrapText="1"/>
      <protection hidden="0" locked="1"/>
    </xf>
    <xf fontId="5" fillId="2" borderId="2" numFmtId="161" xfId="1" applyNumberFormat="1" applyFont="1" applyFill="1" applyBorder="1" applyAlignment="1" applyProtection="1">
      <alignment horizontal="center" vertical="center" wrapText="1"/>
      <protection hidden="0" locked="1"/>
    </xf>
    <xf fontId="5" fillId="2" borderId="2" numFmtId="49" xfId="0" applyNumberFormat="1" applyFont="1" applyFill="1" applyBorder="1" applyAlignment="1" applyProtection="0">
      <alignment horizontal="right" vertical="center" wrapText="1"/>
      <protection hidden="0" locked="1"/>
    </xf>
    <xf fontId="11" fillId="2" borderId="2" numFmtId="161" xfId="1" applyNumberFormat="1" applyFont="1" applyFill="1" applyBorder="1" applyAlignment="1" applyProtection="1">
      <alignment horizontal="center" vertical="center" wrapText="1"/>
      <protection hidden="0" locked="1"/>
    </xf>
    <xf fontId="11" fillId="0" borderId="2" numFmtId="49" xfId="0" applyNumberFormat="1" applyFont="1" applyBorder="1" applyAlignment="1" applyProtection="0">
      <alignment horizontal="right" vertical="center" wrapText="1"/>
      <protection hidden="0" locked="1"/>
    </xf>
    <xf fontId="5" fillId="0" borderId="2" numFmtId="0" xfId="0" applyFont="1" applyBorder="1" applyAlignment="1" applyProtection="0">
      <alignment vertical="center" wrapText="1"/>
      <protection hidden="0" locked="1"/>
    </xf>
    <xf fontId="5" fillId="0" borderId="2" numFmtId="161" xfId="1" applyNumberFormat="1" applyFont="1" applyBorder="1" applyAlignment="1" applyProtection="1">
      <alignment horizontal="center" vertical="center" wrapText="1"/>
      <protection hidden="0" locked="1"/>
    </xf>
    <xf fontId="15" fillId="2" borderId="3" numFmtId="0" xfId="6" applyFont="1" applyFill="1" applyBorder="1" applyAlignment="1" applyProtection="0">
      <alignment horizontal="left" indent="2" vertical="top" wrapText="1"/>
      <protection hidden="0" locked="1"/>
    </xf>
    <xf fontId="9" fillId="2" borderId="0" numFmtId="0" xfId="6" applyFont="1" applyFill="1" applyAlignment="1" applyProtection="0">
      <alignment horizontal="left" indent="5" vertical="top" wrapText="1"/>
      <protection hidden="0" locked="1"/>
    </xf>
    <xf fontId="15" fillId="2" borderId="0" numFmtId="0" xfId="6" applyFont="1" applyFill="1" applyAlignment="1" applyProtection="0">
      <alignment horizontal="left" indent="2" vertical="top" wrapText="1"/>
      <protection hidden="0" locked="1"/>
    </xf>
    <xf fontId="16" fillId="0" borderId="0" numFmtId="0" xfId="0" applyFont="1" applyProtection="0">
      <protection hidden="0" locked="1"/>
    </xf>
    <xf fontId="0" fillId="0" borderId="0" numFmtId="0" xfId="0" applyAlignment="1" applyProtection="0">
      <alignment wrapText="1"/>
      <protection hidden="0" locked="1"/>
    </xf>
    <xf fontId="0" fillId="0" borderId="0" numFmtId="161" xfId="1" applyNumberFormat="1" applyProtection="1">
      <protection hidden="0" locked="1"/>
    </xf>
    <xf fontId="17" fillId="0" borderId="0" numFmtId="0" xfId="0" applyFont="1" applyProtection="0">
      <protection hidden="0" locked="1"/>
    </xf>
    <xf fontId="17" fillId="0" borderId="0" numFmtId="9" xfId="0" applyNumberFormat="1" applyFont="1" applyProtection="0">
      <protection hidden="0" locked="1"/>
    </xf>
    <xf fontId="3" fillId="2" borderId="0" numFmtId="0" xfId="0" applyFont="1" applyFill="1" applyAlignment="1" applyProtection="0">
      <alignment vertical="center"/>
      <protection hidden="0" locked="1"/>
    </xf>
    <xf fontId="4" fillId="2" borderId="0" numFmtId="0" xfId="0" applyFont="1" applyFill="1" applyAlignment="1" applyProtection="0">
      <alignment vertical="center"/>
      <protection hidden="0" locked="1"/>
    </xf>
    <xf fontId="5" fillId="2" borderId="0" numFmtId="0" xfId="6" applyFont="1" applyFill="1" applyAlignment="1" applyProtection="0">
      <alignment horizontal="right" vertical="center"/>
      <protection hidden="0" locked="1"/>
    </xf>
    <xf fontId="0" fillId="3" borderId="0" numFmtId="0" xfId="0" applyFill="1" applyProtection="0">
      <protection hidden="0" locked="1"/>
    </xf>
    <xf fontId="14" fillId="2" borderId="0" numFmtId="0" xfId="6" applyFont="1" applyFill="1" applyProtection="0">
      <protection hidden="0" locked="1"/>
    </xf>
    <xf fontId="3" fillId="3" borderId="0" numFmtId="0" xfId="0" applyFont="1" applyFill="1" applyAlignment="1" applyProtection="0">
      <alignment horizontal="center" vertical="center"/>
      <protection hidden="0" locked="1"/>
    </xf>
    <xf fontId="4" fillId="3" borderId="0" numFmtId="0" xfId="0" applyFont="1" applyFill="1" applyAlignment="1" applyProtection="0">
      <alignment horizontal="center" vertical="center"/>
      <protection hidden="0" locked="1"/>
    </xf>
    <xf fontId="5" fillId="3" borderId="0" numFmtId="0" xfId="6" applyFont="1" applyFill="1" applyAlignment="1" applyProtection="0">
      <alignment horizontal="right"/>
      <protection hidden="0" locked="1"/>
    </xf>
    <xf fontId="18" fillId="3" borderId="0" numFmtId="49" xfId="6" applyNumberFormat="1" applyFont="1" applyFill="1" applyAlignment="1" applyProtection="0">
      <alignment horizontal="center" wrapText="1"/>
      <protection hidden="0" locked="1"/>
    </xf>
    <xf fontId="7" fillId="3" borderId="1" numFmtId="49" xfId="6" applyNumberFormat="1" applyFont="1" applyFill="1" applyBorder="1" applyAlignment="1" applyProtection="0">
      <alignment horizontal="center" wrapText="1"/>
      <protection hidden="0" locked="1"/>
    </xf>
    <xf fontId="9" fillId="3" borderId="2" numFmtId="49" xfId="6" applyNumberFormat="1" applyFont="1" applyFill="1" applyBorder="1" applyAlignment="1" applyProtection="0">
      <alignment horizontal="center" vertical="center" wrapText="1"/>
      <protection hidden="0" locked="1"/>
    </xf>
    <xf fontId="10" fillId="3" borderId="2" numFmtId="0" xfId="0" applyFont="1" applyFill="1" applyBorder="1" applyAlignment="1" applyProtection="0">
      <alignment horizontal="center" vertical="center" wrapText="1"/>
      <protection hidden="0" locked="1"/>
    </xf>
    <xf fontId="19" fillId="0" borderId="4" numFmtId="0" xfId="0" applyFont="1" applyBorder="1" applyAlignment="1" applyProtection="0">
      <alignment horizontal="center"/>
      <protection hidden="0" locked="1"/>
    </xf>
    <xf fontId="11" fillId="3" borderId="2" numFmtId="49" xfId="0" applyNumberFormat="1" applyFont="1" applyFill="1" applyBorder="1" applyAlignment="1" applyProtection="0">
      <alignment horizontal="right" vertical="center" wrapText="1"/>
      <protection hidden="0" locked="1"/>
    </xf>
    <xf fontId="11" fillId="3" borderId="2" numFmtId="0" xfId="0" applyFont="1" applyFill="1" applyBorder="1" applyAlignment="1" applyProtection="0">
      <alignment horizontal="left" vertical="center" wrapText="1"/>
      <protection hidden="0" locked="1"/>
    </xf>
    <xf fontId="12" fillId="3" borderId="2" numFmtId="49" xfId="0" applyNumberFormat="1" applyFont="1" applyFill="1" applyBorder="1" applyAlignment="1" applyProtection="0">
      <alignment horizontal="right" vertical="center" wrapText="1"/>
      <protection hidden="0" locked="1"/>
    </xf>
    <xf fontId="12" fillId="3" borderId="2" numFmtId="0" xfId="0" applyFont="1" applyFill="1" applyBorder="1" applyAlignment="1" applyProtection="0">
      <alignment horizontal="left" indent="2" vertical="center"/>
      <protection hidden="0" locked="1"/>
    </xf>
    <xf fontId="5" fillId="3" borderId="2" numFmtId="161" xfId="1" applyNumberFormat="1" applyFont="1" applyFill="1" applyBorder="1" applyAlignment="1" applyProtection="1">
      <alignment vertical="center" wrapText="1"/>
      <protection hidden="0" locked="1"/>
    </xf>
    <xf fontId="17" fillId="0" borderId="0" numFmtId="161" xfId="0" applyNumberFormat="1" applyFont="1" applyProtection="0">
      <protection hidden="0" locked="1"/>
    </xf>
    <xf fontId="11" fillId="3" borderId="2" numFmtId="161" xfId="1" applyNumberFormat="1" applyFont="1" applyFill="1" applyBorder="1" applyAlignment="1" applyProtection="1">
      <alignment vertical="center" wrapText="1"/>
      <protection hidden="0" locked="1"/>
    </xf>
    <xf fontId="20" fillId="4" borderId="2" numFmtId="0" xfId="0" applyFont="1" applyFill="1" applyBorder="1" applyAlignment="1" applyProtection="0">
      <alignment horizontal="left" indent="2" vertical="center"/>
      <protection hidden="0" locked="1"/>
    </xf>
    <xf fontId="11" fillId="4" borderId="2" numFmtId="161" xfId="1" applyNumberFormat="1" applyFont="1" applyFill="1" applyBorder="1" applyAlignment="1" applyProtection="1">
      <alignment vertical="center" wrapText="1"/>
      <protection hidden="0" locked="1"/>
    </xf>
    <xf fontId="0" fillId="4" borderId="0" numFmtId="0" xfId="0" applyFill="1" applyProtection="0">
      <protection hidden="0" locked="1"/>
    </xf>
    <xf fontId="12" fillId="4" borderId="2" numFmtId="49" xfId="0" applyNumberFormat="1" applyFont="1" applyFill="1" applyBorder="1" applyAlignment="1" applyProtection="0">
      <alignment horizontal="right" vertical="center" wrapText="1"/>
      <protection hidden="0" locked="1"/>
    </xf>
    <xf fontId="11" fillId="3" borderId="2" numFmtId="0" xfId="0" applyFont="1" applyFill="1" applyBorder="1" applyAlignment="1" applyProtection="0">
      <alignment vertical="center" wrapText="1"/>
      <protection hidden="0" locked="1"/>
    </xf>
    <xf fontId="17" fillId="5" borderId="0" numFmtId="161" xfId="0" applyNumberFormat="1" applyFont="1" applyFill="1" applyProtection="0">
      <protection hidden="0" locked="1"/>
    </xf>
    <xf fontId="17" fillId="5" borderId="0" numFmtId="9" xfId="0" applyNumberFormat="1" applyFont="1" applyFill="1" applyProtection="0">
      <protection hidden="0" locked="1"/>
    </xf>
    <xf fontId="11" fillId="3" borderId="2" numFmtId="161" xfId="1" applyNumberFormat="1" applyFont="1" applyFill="1" applyBorder="1" applyAlignment="1" applyProtection="1">
      <alignment horizontal="center" vertical="center" wrapText="1"/>
      <protection hidden="0" locked="1"/>
    </xf>
    <xf fontId="21" fillId="6" borderId="2" numFmtId="49" xfId="0" applyNumberFormat="1" applyFont="1" applyFill="1" applyBorder="1" applyAlignment="1" applyProtection="0">
      <alignment horizontal="right" vertical="center" wrapText="1"/>
      <protection hidden="0" locked="1"/>
    </xf>
    <xf fontId="21" fillId="6" borderId="2" numFmtId="0" xfId="0" applyFont="1" applyFill="1" applyBorder="1" applyAlignment="1" applyProtection="0">
      <alignment vertical="center" wrapText="1"/>
      <protection hidden="0" locked="1"/>
    </xf>
    <xf fontId="21" fillId="6" borderId="2" numFmtId="161" xfId="1" applyNumberFormat="1" applyFont="1" applyFill="1" applyBorder="1" applyAlignment="1" applyProtection="1">
      <alignment horizontal="center" vertical="center" wrapText="1"/>
      <protection hidden="0" locked="1"/>
    </xf>
    <xf fontId="17" fillId="6" borderId="4" numFmtId="161" xfId="0" applyNumberFormat="1" applyFont="1" applyFill="1" applyBorder="1" applyAlignment="1" applyProtection="0">
      <alignment horizontal="center"/>
      <protection hidden="0" locked="1"/>
    </xf>
    <xf fontId="13" fillId="6" borderId="0" numFmtId="0" xfId="0" applyFont="1" applyFill="1" applyProtection="0">
      <protection hidden="0" locked="1"/>
    </xf>
    <xf fontId="11" fillId="6" borderId="2" numFmtId="49" xfId="0" applyNumberFormat="1" applyFont="1" applyFill="1" applyBorder="1" applyAlignment="1" applyProtection="0">
      <alignment horizontal="right" vertical="center" wrapText="1"/>
      <protection hidden="0" locked="1"/>
    </xf>
    <xf fontId="11" fillId="6" borderId="2" numFmtId="0" xfId="0" applyFont="1" applyFill="1" applyBorder="1" applyAlignment="1" applyProtection="0">
      <alignment vertical="center" wrapText="1"/>
      <protection hidden="0" locked="1"/>
    </xf>
    <xf fontId="15" fillId="3" borderId="3" numFmtId="0" xfId="6" applyFont="1" applyFill="1" applyBorder="1" applyAlignment="1" applyProtection="0">
      <alignment horizontal="left" indent="2" vertical="top" wrapText="1"/>
      <protection hidden="0" locked="1"/>
    </xf>
    <xf fontId="9" fillId="2" borderId="1" numFmtId="0" xfId="6" applyFont="1" applyFill="1" applyBorder="1" applyAlignment="1" applyProtection="0">
      <alignment horizontal="left" indent="2" vertical="center" wrapText="1"/>
      <protection hidden="0" locked="1"/>
    </xf>
    <xf fontId="9" fillId="3" borderId="1" numFmtId="0" xfId="6" applyFont="1" applyFill="1" applyBorder="1" applyAlignment="1" applyProtection="0">
      <alignment horizontal="left" indent="2" vertical="center" wrapText="1"/>
      <protection hidden="0" locked="1"/>
    </xf>
    <xf fontId="15" fillId="3" borderId="0" numFmtId="0" xfId="6" applyFont="1" applyFill="1" applyAlignment="1" applyProtection="0">
      <alignment horizontal="left" indent="2" vertical="top" wrapText="1"/>
      <protection hidden="0" locked="1"/>
    </xf>
    <xf fontId="21" fillId="2" borderId="0" numFmtId="0" xfId="6" applyFont="1" applyFill="1" applyAlignment="1" applyProtection="0">
      <alignment horizontal="left" indent="2" vertical="top" wrapText="1"/>
      <protection hidden="0" locked="1"/>
    </xf>
  </cellXfs>
  <cellStyles count="7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  <cellStyle name="Обычный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5" Type="http://schemas.openxmlformats.org/officeDocument/2006/relationships/styles" Target="styles.xml"/><Relationship  Id="rId4" Type="http://schemas.openxmlformats.org/officeDocument/2006/relationships/sharedStrings" Target="sharedStrings.xml"/><Relationship  Id="rId3" Type="http://schemas.openxmlformats.org/officeDocument/2006/relationships/theme" Target="theme/theme1.xml"/><Relationship  Id="rId2" Type="http://schemas.openxmlformats.org/officeDocument/2006/relationships/worksheet" Target="worksheets/sheet2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"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 filterMode="0">
    <outlinePr applyStyles="0" summaryBelow="1" summaryRight="1" showOutlineSymbols="1"/>
    <pageSetUpPr autoPageBreaks="1" fitToPage="1"/>
  </sheetPr>
  <sheetViews>
    <sheetView showFormulas="0" showGridLines="1" showRowColHeaders="1" showZeros="1" showRuler="1" view="pageBreakPreview" topLeftCell="A52" zoomScale="100" workbookViewId="0">
      <selection activeCell="L63" activeCellId="0" sqref="L63"/>
    </sheetView>
  </sheetViews>
  <sheetFormatPr defaultColWidth="9.1484375" defaultRowHeight="14.25"/>
  <cols>
    <col customWidth="1" min="2" max="2" style="0" width="79.150000000000006"/>
    <col customWidth="1" min="3" max="3" style="0" width="14.859999999999999"/>
    <col customWidth="1" min="4" max="4" style="0" width="13.289999999999999"/>
  </cols>
  <sheetData>
    <row r="1" ht="15" customHeight="1">
      <c r="A1" s="1"/>
      <c r="B1" s="2"/>
      <c r="C1" s="3" t="s">
        <v>0</v>
      </c>
      <c r="D1" s="4"/>
    </row>
    <row r="2" ht="15" customHeight="1">
      <c r="A2" s="1"/>
      <c r="B2" s="2"/>
      <c r="C2" s="3" t="s">
        <v>1</v>
      </c>
      <c r="D2" s="4"/>
    </row>
    <row r="3" ht="26.25" customHeight="1">
      <c r="A3" s="1"/>
      <c r="B3" s="2"/>
      <c r="C3" s="3" t="s">
        <v>2</v>
      </c>
      <c r="D3" s="4"/>
    </row>
    <row r="4" ht="15" customHeight="1">
      <c r="A4" s="1"/>
      <c r="B4" s="2"/>
      <c r="C4" s="3" t="s">
        <v>3</v>
      </c>
      <c r="D4" s="4"/>
    </row>
    <row r="5" ht="33.75" customHeight="1">
      <c r="A5" s="5" t="s">
        <v>4</v>
      </c>
      <c r="B5" s="5"/>
      <c r="C5" s="5"/>
      <c r="D5" s="4"/>
    </row>
    <row r="6" ht="15" customHeight="1">
      <c r="A6" s="6" t="s">
        <v>5</v>
      </c>
      <c r="B6" s="6"/>
      <c r="C6" s="6"/>
      <c r="D6" s="4"/>
    </row>
    <row r="7" s="7" customFormat="1" ht="30">
      <c r="A7" s="8" t="s">
        <v>6</v>
      </c>
      <c r="B7" s="8" t="s">
        <v>7</v>
      </c>
      <c r="C7" s="9" t="s">
        <v>8</v>
      </c>
      <c r="D7" s="4"/>
    </row>
    <row r="8" ht="31.5" customHeight="1">
      <c r="A8" s="10" t="s">
        <v>9</v>
      </c>
      <c r="B8" s="11" t="s">
        <v>10</v>
      </c>
      <c r="C8" s="11"/>
      <c r="D8" s="4"/>
    </row>
    <row r="9" ht="15">
      <c r="A9" s="12" t="s">
        <v>11</v>
      </c>
      <c r="B9" s="13" t="s">
        <v>12</v>
      </c>
      <c r="C9" s="14">
        <v>140</v>
      </c>
      <c r="D9" s="15"/>
      <c r="E9" s="16"/>
    </row>
    <row r="10" ht="15">
      <c r="A10" s="12" t="s">
        <v>13</v>
      </c>
      <c r="B10" s="13" t="s">
        <v>14</v>
      </c>
      <c r="C10" s="14">
        <v>100</v>
      </c>
      <c r="D10" s="15"/>
      <c r="E10" s="16"/>
    </row>
    <row r="11" ht="15">
      <c r="A11" s="10" t="s">
        <v>15</v>
      </c>
      <c r="B11" s="11" t="s">
        <v>16</v>
      </c>
      <c r="C11" s="14">
        <v>1180</v>
      </c>
      <c r="D11" s="15"/>
      <c r="E11" s="16"/>
    </row>
    <row r="12" ht="15.75" customHeight="1">
      <c r="A12" s="10" t="s">
        <v>17</v>
      </c>
      <c r="B12" s="11" t="s">
        <v>18</v>
      </c>
      <c r="C12" s="11"/>
      <c r="D12" s="15"/>
      <c r="E12" s="16"/>
    </row>
    <row r="13" ht="15">
      <c r="A13" s="12" t="s">
        <v>19</v>
      </c>
      <c r="B13" s="13" t="s">
        <v>12</v>
      </c>
      <c r="C13" s="17">
        <v>150</v>
      </c>
      <c r="D13" s="15"/>
      <c r="E13" s="16"/>
    </row>
    <row r="14" ht="15">
      <c r="A14" s="12" t="s">
        <v>20</v>
      </c>
      <c r="B14" s="13" t="s">
        <v>14</v>
      </c>
      <c r="C14" s="17">
        <v>120</v>
      </c>
      <c r="D14" s="15"/>
      <c r="E14" s="16"/>
    </row>
    <row r="15" ht="31.5" customHeight="1">
      <c r="A15" s="10" t="s">
        <v>21</v>
      </c>
      <c r="B15" s="11" t="s">
        <v>22</v>
      </c>
      <c r="C15" s="11"/>
      <c r="D15" s="15"/>
      <c r="E15" s="16"/>
    </row>
    <row r="16" ht="15">
      <c r="A16" s="12" t="s">
        <v>23</v>
      </c>
      <c r="B16" s="13" t="s">
        <v>12</v>
      </c>
      <c r="C16" s="17">
        <v>120</v>
      </c>
      <c r="D16" s="15"/>
      <c r="E16" s="16"/>
    </row>
    <row r="17" ht="15">
      <c r="A17" s="12" t="s">
        <v>24</v>
      </c>
      <c r="B17" s="13" t="s">
        <v>14</v>
      </c>
      <c r="C17" s="17">
        <v>80</v>
      </c>
      <c r="D17" s="15"/>
      <c r="E17" s="16"/>
    </row>
    <row r="18" ht="15.75" customHeight="1">
      <c r="A18" s="10" t="s">
        <v>25</v>
      </c>
      <c r="B18" s="11" t="s">
        <v>26</v>
      </c>
      <c r="C18" s="11"/>
      <c r="D18" s="15"/>
      <c r="E18" s="16"/>
    </row>
    <row r="19" ht="15">
      <c r="A19" s="12" t="s">
        <v>27</v>
      </c>
      <c r="B19" s="13" t="s">
        <v>12</v>
      </c>
      <c r="C19" s="17">
        <v>140</v>
      </c>
      <c r="D19" s="15"/>
      <c r="E19" s="16"/>
    </row>
    <row r="20" ht="15">
      <c r="A20" s="12" t="s">
        <v>28</v>
      </c>
      <c r="B20" s="13" t="s">
        <v>14</v>
      </c>
      <c r="C20" s="17">
        <v>110</v>
      </c>
      <c r="D20" s="15"/>
      <c r="E20" s="16"/>
    </row>
    <row r="21" ht="15.75" customHeight="1">
      <c r="A21" s="10" t="s">
        <v>29</v>
      </c>
      <c r="B21" s="11" t="s">
        <v>30</v>
      </c>
      <c r="C21" s="11"/>
      <c r="D21" s="15"/>
      <c r="E21" s="16"/>
    </row>
    <row r="22" ht="15">
      <c r="A22" s="12" t="s">
        <v>31</v>
      </c>
      <c r="B22" s="13" t="s">
        <v>32</v>
      </c>
      <c r="C22" s="17">
        <v>190</v>
      </c>
      <c r="D22" s="15"/>
      <c r="E22" s="16"/>
    </row>
    <row r="23" ht="15">
      <c r="A23" s="12" t="s">
        <v>33</v>
      </c>
      <c r="B23" s="13" t="s">
        <v>34</v>
      </c>
      <c r="C23" s="17">
        <v>150</v>
      </c>
      <c r="D23" s="15"/>
      <c r="E23" s="16"/>
    </row>
    <row r="24" ht="15.75" customHeight="1">
      <c r="A24" s="10" t="s">
        <v>35</v>
      </c>
      <c r="B24" s="18" t="s">
        <v>36</v>
      </c>
      <c r="C24" s="18"/>
      <c r="D24" s="15"/>
      <c r="E24" s="16"/>
    </row>
    <row r="25" ht="15">
      <c r="A25" s="12" t="s">
        <v>37</v>
      </c>
      <c r="B25" s="19" t="s">
        <v>32</v>
      </c>
      <c r="C25" s="14">
        <v>270</v>
      </c>
      <c r="D25" s="15"/>
      <c r="E25" s="16"/>
    </row>
    <row r="26" ht="15">
      <c r="A26" s="12" t="s">
        <v>38</v>
      </c>
      <c r="B26" s="19" t="s">
        <v>34</v>
      </c>
      <c r="C26" s="14">
        <v>210</v>
      </c>
      <c r="D26" s="15"/>
      <c r="E26" s="16"/>
    </row>
    <row r="27" ht="15.75" customHeight="1">
      <c r="A27" s="10" t="s">
        <v>39</v>
      </c>
      <c r="B27" s="18" t="s">
        <v>40</v>
      </c>
      <c r="C27" s="18"/>
      <c r="D27" s="15"/>
      <c r="E27" s="16"/>
    </row>
    <row r="28" ht="15">
      <c r="A28" s="12" t="s">
        <v>41</v>
      </c>
      <c r="B28" s="19" t="s">
        <v>42</v>
      </c>
      <c r="C28" s="14">
        <v>650</v>
      </c>
      <c r="D28" s="15"/>
      <c r="E28" s="16"/>
    </row>
    <row r="29" ht="15">
      <c r="A29" s="12" t="s">
        <v>43</v>
      </c>
      <c r="B29" s="19" t="s">
        <v>44</v>
      </c>
      <c r="C29" s="14">
        <v>480</v>
      </c>
      <c r="D29" s="15"/>
      <c r="E29" s="16"/>
    </row>
    <row r="30" ht="15.75" customHeight="1">
      <c r="A30" s="10" t="s">
        <v>45</v>
      </c>
      <c r="B30" s="11" t="s">
        <v>46</v>
      </c>
      <c r="C30" s="11"/>
      <c r="D30" s="15"/>
      <c r="E30" s="16"/>
    </row>
    <row r="31" ht="15">
      <c r="A31" s="12" t="s">
        <v>47</v>
      </c>
      <c r="B31" s="13" t="s">
        <v>32</v>
      </c>
      <c r="C31" s="17">
        <v>190</v>
      </c>
      <c r="D31" s="15"/>
      <c r="E31" s="16"/>
    </row>
    <row r="32" ht="15">
      <c r="A32" s="12" t="s">
        <v>48</v>
      </c>
      <c r="B32" s="13" t="s">
        <v>34</v>
      </c>
      <c r="C32" s="17">
        <v>130</v>
      </c>
      <c r="D32" s="15"/>
      <c r="E32" s="16"/>
    </row>
    <row r="33" ht="15">
      <c r="A33" s="10" t="s">
        <v>49</v>
      </c>
      <c r="B33" s="20" t="s">
        <v>50</v>
      </c>
      <c r="C33" s="17">
        <v>11700</v>
      </c>
      <c r="D33" s="15"/>
      <c r="E33" s="16"/>
    </row>
    <row r="34" ht="15">
      <c r="A34" s="10" t="s">
        <v>51</v>
      </c>
      <c r="B34" s="20" t="s">
        <v>52</v>
      </c>
      <c r="C34" s="17">
        <v>19880</v>
      </c>
      <c r="D34" s="15"/>
      <c r="E34" s="16"/>
    </row>
    <row r="35" ht="15">
      <c r="A35" s="10" t="s">
        <v>53</v>
      </c>
      <c r="B35" s="20" t="s">
        <v>54</v>
      </c>
      <c r="C35" s="17">
        <v>11120</v>
      </c>
      <c r="D35" s="15"/>
      <c r="E35" s="16"/>
    </row>
    <row r="36" ht="45">
      <c r="A36" s="10" t="s">
        <v>55</v>
      </c>
      <c r="B36" s="21" t="s">
        <v>56</v>
      </c>
      <c r="C36" s="14">
        <v>28980</v>
      </c>
      <c r="D36" s="15"/>
      <c r="E36" s="16"/>
    </row>
    <row r="37" ht="45">
      <c r="A37" s="10" t="s">
        <v>57</v>
      </c>
      <c r="B37" s="21" t="s">
        <v>58</v>
      </c>
      <c r="C37" s="14">
        <v>1790</v>
      </c>
      <c r="D37" s="15"/>
      <c r="E37" s="16"/>
    </row>
    <row r="38" ht="30">
      <c r="A38" s="10" t="s">
        <v>59</v>
      </c>
      <c r="B38" s="21" t="s">
        <v>60</v>
      </c>
      <c r="C38" s="14">
        <v>16380</v>
      </c>
      <c r="D38" s="15"/>
      <c r="E38" s="16"/>
    </row>
    <row r="39" ht="30">
      <c r="A39" s="10" t="s">
        <v>61</v>
      </c>
      <c r="B39" s="21" t="s">
        <v>62</v>
      </c>
      <c r="C39" s="22">
        <v>18710</v>
      </c>
      <c r="D39" s="15"/>
      <c r="E39" s="16"/>
    </row>
    <row r="40" ht="30">
      <c r="A40" s="10" t="s">
        <v>63</v>
      </c>
      <c r="B40" s="21" t="s">
        <v>64</v>
      </c>
      <c r="C40" s="22">
        <v>19310</v>
      </c>
      <c r="D40" s="15"/>
      <c r="E40" s="16"/>
    </row>
    <row r="41" ht="30">
      <c r="A41" s="23" t="s">
        <v>65</v>
      </c>
      <c r="B41" s="21" t="s">
        <v>66</v>
      </c>
      <c r="C41" s="22">
        <v>1790</v>
      </c>
      <c r="D41" s="15"/>
      <c r="E41" s="16"/>
    </row>
    <row r="42" ht="30">
      <c r="A42" s="10" t="s">
        <v>67</v>
      </c>
      <c r="B42" s="21" t="s">
        <v>68</v>
      </c>
      <c r="C42" s="22">
        <v>1790</v>
      </c>
      <c r="D42" s="15"/>
      <c r="E42" s="16"/>
    </row>
    <row r="43" ht="15">
      <c r="A43" s="10" t="s">
        <v>69</v>
      </c>
      <c r="B43" s="21" t="s">
        <v>70</v>
      </c>
      <c r="C43" s="22">
        <v>6320</v>
      </c>
      <c r="D43" s="15"/>
      <c r="E43" s="16"/>
    </row>
    <row r="44" ht="15.75" customHeight="1">
      <c r="A44" s="10" t="s">
        <v>71</v>
      </c>
      <c r="B44" s="11" t="s">
        <v>72</v>
      </c>
      <c r="C44" s="11"/>
      <c r="D44" s="15"/>
      <c r="E44" s="16"/>
    </row>
    <row r="45" ht="15">
      <c r="A45" s="12" t="s">
        <v>73</v>
      </c>
      <c r="B45" s="13" t="s">
        <v>74</v>
      </c>
      <c r="C45" s="24">
        <v>18710</v>
      </c>
      <c r="D45" s="15"/>
      <c r="E45" s="16"/>
    </row>
    <row r="46" ht="15">
      <c r="A46" s="12" t="s">
        <v>75</v>
      </c>
      <c r="B46" s="13" t="s">
        <v>76</v>
      </c>
      <c r="C46" s="24">
        <v>6440</v>
      </c>
      <c r="D46" s="15"/>
      <c r="E46" s="16"/>
    </row>
    <row r="47" ht="15">
      <c r="A47" s="12" t="s">
        <v>77</v>
      </c>
      <c r="B47" s="13" t="s">
        <v>78</v>
      </c>
      <c r="C47" s="24">
        <v>12290</v>
      </c>
      <c r="D47" s="15"/>
      <c r="E47" s="16"/>
    </row>
    <row r="48" ht="15">
      <c r="A48" s="12" t="s">
        <v>79</v>
      </c>
      <c r="B48" s="13" t="s">
        <v>80</v>
      </c>
      <c r="C48" s="24">
        <v>18710</v>
      </c>
      <c r="D48" s="15"/>
      <c r="E48" s="16"/>
    </row>
    <row r="49" ht="15">
      <c r="A49" s="12" t="s">
        <v>81</v>
      </c>
      <c r="B49" s="13" t="s">
        <v>82</v>
      </c>
      <c r="C49" s="24">
        <v>58470</v>
      </c>
      <c r="D49" s="15"/>
      <c r="E49" s="16"/>
    </row>
    <row r="50" ht="15.75" customHeight="1">
      <c r="A50" s="10" t="s">
        <v>83</v>
      </c>
      <c r="B50" s="11" t="s">
        <v>84</v>
      </c>
      <c r="C50" s="11"/>
      <c r="D50" s="15"/>
      <c r="E50" s="16"/>
    </row>
    <row r="51" ht="15">
      <c r="A51" s="12" t="s">
        <v>85</v>
      </c>
      <c r="B51" s="13" t="s">
        <v>86</v>
      </c>
      <c r="C51" s="24">
        <v>17600</v>
      </c>
      <c r="D51" s="15"/>
      <c r="E51" s="16"/>
    </row>
    <row r="52" ht="15">
      <c r="A52" s="12" t="s">
        <v>87</v>
      </c>
      <c r="B52" s="13" t="s">
        <v>88</v>
      </c>
      <c r="C52" s="24">
        <v>58470</v>
      </c>
      <c r="D52" s="15"/>
      <c r="E52" s="16"/>
    </row>
    <row r="53" ht="15">
      <c r="A53" s="12" t="s">
        <v>89</v>
      </c>
      <c r="B53" s="13" t="s">
        <v>90</v>
      </c>
      <c r="C53" s="24">
        <v>175380</v>
      </c>
      <c r="D53" s="15"/>
      <c r="E53" s="16"/>
    </row>
    <row r="54" ht="15.75" customHeight="1">
      <c r="A54" s="10" t="s">
        <v>91</v>
      </c>
      <c r="B54" s="11" t="s">
        <v>92</v>
      </c>
      <c r="C54" s="11"/>
      <c r="D54" s="15"/>
      <c r="E54" s="16"/>
    </row>
    <row r="55" ht="15">
      <c r="A55" s="12" t="s">
        <v>93</v>
      </c>
      <c r="B55" s="13" t="s">
        <v>94</v>
      </c>
      <c r="C55" s="24">
        <v>29240</v>
      </c>
      <c r="D55" s="15"/>
      <c r="E55" s="16"/>
    </row>
    <row r="56" ht="15">
      <c r="A56" s="12" t="s">
        <v>95</v>
      </c>
      <c r="B56" s="13" t="s">
        <v>96</v>
      </c>
      <c r="C56" s="24">
        <v>50280</v>
      </c>
      <c r="D56" s="15"/>
      <c r="E56" s="16"/>
    </row>
    <row r="57" ht="15">
      <c r="A57" s="12" t="s">
        <v>97</v>
      </c>
      <c r="B57" s="13" t="s">
        <v>98</v>
      </c>
      <c r="C57" s="24">
        <v>91200</v>
      </c>
      <c r="D57" s="15"/>
      <c r="E57" s="16"/>
    </row>
    <row r="58" ht="30">
      <c r="A58" s="10" t="s">
        <v>99</v>
      </c>
      <c r="B58" s="20" t="s">
        <v>100</v>
      </c>
      <c r="C58" s="24">
        <v>12290</v>
      </c>
      <c r="D58" s="15"/>
      <c r="E58" s="16"/>
    </row>
    <row r="59" ht="15">
      <c r="A59" s="10" t="s">
        <v>101</v>
      </c>
      <c r="B59" s="20" t="s">
        <v>102</v>
      </c>
      <c r="C59" s="24">
        <v>15210</v>
      </c>
      <c r="D59" s="15"/>
      <c r="E59" s="16"/>
    </row>
    <row r="60" ht="15">
      <c r="A60" s="10" t="s">
        <v>103</v>
      </c>
      <c r="B60" s="20" t="s">
        <v>104</v>
      </c>
      <c r="C60" s="24">
        <v>29240</v>
      </c>
      <c r="D60" s="15"/>
      <c r="E60" s="16"/>
    </row>
    <row r="61" ht="30">
      <c r="A61" s="10" t="s">
        <v>105</v>
      </c>
      <c r="B61" s="20" t="s">
        <v>106</v>
      </c>
      <c r="C61" s="24">
        <v>385830</v>
      </c>
      <c r="D61" s="15"/>
      <c r="E61" s="16"/>
    </row>
    <row r="62" ht="15">
      <c r="A62" s="10" t="s">
        <v>107</v>
      </c>
      <c r="B62" s="20" t="s">
        <v>108</v>
      </c>
      <c r="C62" s="22">
        <v>9360</v>
      </c>
      <c r="D62" s="15"/>
      <c r="E62" s="16"/>
    </row>
    <row r="63" ht="30">
      <c r="A63" s="10" t="s">
        <v>109</v>
      </c>
      <c r="B63" s="20" t="s">
        <v>110</v>
      </c>
      <c r="C63" s="22">
        <v>5850</v>
      </c>
      <c r="D63" s="15"/>
      <c r="E63" s="16"/>
    </row>
    <row r="64" ht="30">
      <c r="A64" s="25" t="s">
        <v>111</v>
      </c>
      <c r="B64" s="26" t="s">
        <v>112</v>
      </c>
      <c r="C64" s="27" t="s">
        <v>113</v>
      </c>
      <c r="D64" s="15"/>
      <c r="E64" s="16"/>
    </row>
    <row r="65" ht="19.5">
      <c r="A65" s="10" t="s">
        <v>114</v>
      </c>
      <c r="B65" s="20" t="s">
        <v>115</v>
      </c>
      <c r="C65" s="24">
        <v>15210</v>
      </c>
      <c r="D65" s="15"/>
      <c r="E65" s="16"/>
    </row>
    <row r="66" ht="37.5" customHeight="1">
      <c r="A66" s="28" t="s">
        <v>116</v>
      </c>
      <c r="B66" s="28"/>
      <c r="C66" s="28"/>
      <c r="D66" s="4"/>
    </row>
    <row r="67" ht="57" customHeight="1">
      <c r="A67" s="29" t="s">
        <v>117</v>
      </c>
      <c r="B67" s="29"/>
      <c r="C67" s="29"/>
      <c r="D67" s="4"/>
      <c r="E67" s="16"/>
    </row>
    <row r="68" ht="52.5" customHeight="1">
      <c r="A68" s="30" t="s">
        <v>118</v>
      </c>
      <c r="B68" s="30"/>
      <c r="C68" s="30"/>
      <c r="D68" s="4"/>
    </row>
    <row r="70" ht="14.25">
      <c r="C70"/>
    </row>
  </sheetData>
  <mergeCells count="16">
    <mergeCell ref="A5:C5"/>
    <mergeCell ref="A6:C6"/>
    <mergeCell ref="B8:C8"/>
    <mergeCell ref="B12:C12"/>
    <mergeCell ref="B15:C15"/>
    <mergeCell ref="B18:C18"/>
    <mergeCell ref="B21:C21"/>
    <mergeCell ref="B24:C24"/>
    <mergeCell ref="B27:C27"/>
    <mergeCell ref="B30:C30"/>
    <mergeCell ref="B44:C44"/>
    <mergeCell ref="B50:C50"/>
    <mergeCell ref="B54:C54"/>
    <mergeCell ref="A66:C66"/>
    <mergeCell ref="A67:C67"/>
    <mergeCell ref="A68:C68"/>
  </mergeCells>
  <printOptions headings="0" gridLines="0"/>
  <pageMargins left="0.70833333333333315" right="0.31527777777777799" top="0.74791666666666701" bottom="0.74861111111111112" header="0.51181102362204689" footer="0.31527777777777799"/>
  <pageSetup paperSize="1" scale="96" fitToWidth="1" fitToHeight="0" pageOrder="downThenOver" orientation="portrait" usePrinterDefaults="1" blackAndWhite="0" draft="0" cellComments="none" useFirstPageNumber="0" errors="displayed" horizontalDpi="300" verticalDpi="300" copies="1"/>
  <headerFooter>
    <oddFooter>&amp;C&amp;"Times New Roman,Обычный"прейскурант "Услуги электротехнической лаборатории"&amp;R&amp;"Times New Roman,Обычный"страница &amp;P из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 filterMode="0">
    <outlinePr applyStyles="0" summaryBelow="1" summaryRight="1" showOutlineSymbols="1"/>
    <pageSetUpPr autoPageBreaks="1" fitToPage="1"/>
  </sheetPr>
  <sheetViews>
    <sheetView showFormulas="0" showGridLines="1" showRowColHeaders="1" showZeros="1" showRuler="1" view="pageBreakPreview" topLeftCell="A1" zoomScale="100" workbookViewId="0">
      <pane xSplit="1" ySplit="12" topLeftCell="B13" activePane="bottomRight" state="frozen"/>
      <selection activeCell="A1" activeCellId="0" sqref="A1"/>
    </sheetView>
  </sheetViews>
  <sheetFormatPr defaultColWidth="8.6796875" defaultRowHeight="14.25"/>
  <cols>
    <col customWidth="1" min="1" max="1" style="31" width="4.71"/>
    <col customWidth="1" min="2" max="2" style="32" width="82.420000000000002"/>
    <col customWidth="1" min="3" max="3" style="33" width="16.43"/>
    <col customWidth="1" min="6" max="6" style="0" width="74.150000000000006"/>
    <col customWidth="1" min="7" max="7" style="0" width="16.43"/>
    <col customWidth="1" min="8" max="8" style="34" width="9.1400000000000006"/>
    <col customWidth="1" min="9" max="9" style="35" width="9.1400000000000006"/>
  </cols>
  <sheetData>
    <row r="1" ht="15" customHeight="1">
      <c r="A1" s="36"/>
      <c r="B1" s="37"/>
      <c r="C1" s="38" t="s">
        <v>119</v>
      </c>
      <c r="E1" s="39"/>
      <c r="F1" s="39"/>
      <c r="G1" s="39"/>
    </row>
    <row r="2" ht="15" customHeight="1">
      <c r="A2" s="1"/>
      <c r="B2" s="2"/>
      <c r="C2" s="3" t="s">
        <v>1</v>
      </c>
      <c r="E2" s="39"/>
      <c r="F2" s="39"/>
      <c r="G2" s="39"/>
    </row>
    <row r="3" ht="15" customHeight="1">
      <c r="A3" s="1"/>
      <c r="B3" s="2"/>
      <c r="C3" s="3" t="s">
        <v>120</v>
      </c>
      <c r="E3" s="39"/>
      <c r="F3" s="39"/>
      <c r="G3" s="39"/>
    </row>
    <row r="4" ht="15" customHeight="1">
      <c r="A4" s="1"/>
      <c r="B4" s="2"/>
      <c r="C4" s="40"/>
      <c r="E4" s="39"/>
      <c r="F4" s="39"/>
      <c r="G4" s="39"/>
    </row>
    <row r="5" ht="15" customHeight="1">
      <c r="A5" s="1"/>
      <c r="B5" s="2"/>
      <c r="C5" s="3" t="s">
        <v>121</v>
      </c>
      <c r="E5" s="39"/>
      <c r="F5" s="39"/>
      <c r="G5" s="39"/>
    </row>
    <row r="6" ht="15" customHeight="1">
      <c r="A6" s="1"/>
      <c r="B6" s="2"/>
      <c r="C6" s="3" t="s">
        <v>0</v>
      </c>
      <c r="E6" s="41"/>
      <c r="F6" s="42"/>
      <c r="G6" s="43" t="s">
        <v>0</v>
      </c>
    </row>
    <row r="7" ht="15" customHeight="1">
      <c r="A7" s="1"/>
      <c r="B7" s="2"/>
      <c r="C7" s="3" t="s">
        <v>1</v>
      </c>
      <c r="E7" s="41"/>
      <c r="F7" s="42"/>
      <c r="G7" s="43" t="s">
        <v>1</v>
      </c>
    </row>
    <row r="8" ht="26.25" customHeight="1">
      <c r="A8" s="1"/>
      <c r="B8" s="2"/>
      <c r="C8" s="3" t="s">
        <v>122</v>
      </c>
      <c r="E8" s="41"/>
      <c r="F8" s="42"/>
      <c r="G8" s="43" t="s">
        <v>122</v>
      </c>
    </row>
    <row r="9" ht="15" customHeight="1">
      <c r="A9" s="1"/>
      <c r="B9" s="2"/>
      <c r="C9" s="3" t="s">
        <v>123</v>
      </c>
      <c r="E9" s="41"/>
      <c r="F9" s="42"/>
      <c r="G9" s="43" t="s">
        <v>124</v>
      </c>
    </row>
    <row r="10" ht="33.75" customHeight="1">
      <c r="A10" s="5" t="s">
        <v>4</v>
      </c>
      <c r="B10" s="5"/>
      <c r="C10" s="5"/>
      <c r="E10" s="44" t="s">
        <v>125</v>
      </c>
      <c r="F10" s="44"/>
      <c r="G10" s="44"/>
    </row>
    <row r="11" ht="15" customHeight="1">
      <c r="A11" s="6" t="s">
        <v>126</v>
      </c>
      <c r="B11" s="6"/>
      <c r="C11" s="6"/>
      <c r="E11" s="45" t="s">
        <v>127</v>
      </c>
      <c r="F11" s="45"/>
      <c r="G11" s="45"/>
    </row>
    <row r="12" s="7" customFormat="1" ht="30">
      <c r="A12" s="8" t="s">
        <v>6</v>
      </c>
      <c r="B12" s="8" t="s">
        <v>7</v>
      </c>
      <c r="C12" s="9" t="s">
        <v>8</v>
      </c>
      <c r="D12" s="9" t="s">
        <v>128</v>
      </c>
      <c r="E12" s="46" t="s">
        <v>6</v>
      </c>
      <c r="F12" s="46" t="s">
        <v>7</v>
      </c>
      <c r="G12" s="47" t="s">
        <v>8</v>
      </c>
      <c r="H12" s="48" t="s">
        <v>129</v>
      </c>
      <c r="I12" s="48"/>
      <c r="J12" s="7" t="s">
        <v>130</v>
      </c>
    </row>
    <row r="13" ht="30" customHeight="1">
      <c r="A13" s="10" t="s">
        <v>9</v>
      </c>
      <c r="B13" s="11" t="s">
        <v>10</v>
      </c>
      <c r="C13" s="11"/>
      <c r="E13" s="49" t="s">
        <v>9</v>
      </c>
      <c r="F13" s="50" t="s">
        <v>10</v>
      </c>
      <c r="G13" s="50"/>
      <c r="H13" s="34" t="s">
        <v>131</v>
      </c>
      <c r="I13" s="35" t="s">
        <v>132</v>
      </c>
    </row>
    <row r="14" ht="15">
      <c r="A14" s="12" t="s">
        <v>11</v>
      </c>
      <c r="B14" s="13" t="s">
        <v>12</v>
      </c>
      <c r="C14" s="14">
        <v>115</v>
      </c>
      <c r="D14">
        <v>110</v>
      </c>
      <c r="E14" s="51" t="s">
        <v>11</v>
      </c>
      <c r="F14" s="52" t="s">
        <v>12</v>
      </c>
      <c r="G14" s="53">
        <f t="shared" ref="G14:G41" si="0">CEILING(D14*1.15,10)</f>
        <v>130</v>
      </c>
      <c r="H14" s="54">
        <f t="shared" ref="H14:H70" si="1">G14-C14</f>
        <v>15</v>
      </c>
      <c r="I14" s="35">
        <f t="shared" ref="I14:I70" si="2">H14/C14</f>
        <v>0.13043478260869565</v>
      </c>
    </row>
    <row r="15" ht="15">
      <c r="A15" s="12" t="s">
        <v>13</v>
      </c>
      <c r="B15" s="13" t="s">
        <v>14</v>
      </c>
      <c r="C15" s="17">
        <v>80</v>
      </c>
      <c r="D15">
        <v>70</v>
      </c>
      <c r="E15" s="51" t="s">
        <v>13</v>
      </c>
      <c r="F15" s="52" t="s">
        <v>14</v>
      </c>
      <c r="G15" s="53">
        <f t="shared" si="0"/>
        <v>90</v>
      </c>
      <c r="H15" s="54">
        <f t="shared" si="1"/>
        <v>10</v>
      </c>
      <c r="I15" s="35">
        <f t="shared" si="2"/>
        <v>0.125</v>
      </c>
    </row>
    <row r="16" ht="15">
      <c r="A16" s="10" t="s">
        <v>15</v>
      </c>
      <c r="B16" s="11" t="s">
        <v>16</v>
      </c>
      <c r="C16" s="17">
        <v>1100</v>
      </c>
      <c r="D16">
        <v>1000</v>
      </c>
      <c r="E16" s="49" t="s">
        <v>15</v>
      </c>
      <c r="F16" s="50" t="s">
        <v>16</v>
      </c>
      <c r="G16" s="53">
        <f t="shared" si="0"/>
        <v>1150</v>
      </c>
      <c r="H16" s="54">
        <f t="shared" si="1"/>
        <v>50</v>
      </c>
      <c r="I16" s="35">
        <f t="shared" si="2"/>
        <v>0.045454545454545456</v>
      </c>
    </row>
    <row r="17" ht="15.75" customHeight="1">
      <c r="A17" s="10" t="s">
        <v>17</v>
      </c>
      <c r="B17" s="11" t="s">
        <v>18</v>
      </c>
      <c r="C17" s="11"/>
      <c r="E17" s="49" t="s">
        <v>17</v>
      </c>
      <c r="F17" s="50" t="s">
        <v>18</v>
      </c>
      <c r="G17" s="50"/>
      <c r="H17" s="54"/>
    </row>
    <row r="18" ht="15">
      <c r="A18" s="12" t="s">
        <v>19</v>
      </c>
      <c r="B18" s="13" t="s">
        <v>12</v>
      </c>
      <c r="C18" s="17">
        <v>115</v>
      </c>
      <c r="D18">
        <v>120</v>
      </c>
      <c r="E18" s="51" t="s">
        <v>19</v>
      </c>
      <c r="F18" s="52" t="s">
        <v>12</v>
      </c>
      <c r="G18" s="55">
        <f t="shared" si="0"/>
        <v>140</v>
      </c>
      <c r="H18" s="54">
        <f t="shared" si="1"/>
        <v>25</v>
      </c>
      <c r="I18" s="35">
        <f t="shared" si="2"/>
        <v>0.21739130434782608</v>
      </c>
    </row>
    <row r="19" ht="15">
      <c r="A19" s="12" t="s">
        <v>20</v>
      </c>
      <c r="B19" s="13" t="s">
        <v>14</v>
      </c>
      <c r="C19" s="17">
        <v>90</v>
      </c>
      <c r="D19">
        <v>90</v>
      </c>
      <c r="E19" s="51" t="s">
        <v>20</v>
      </c>
      <c r="F19" s="52" t="s">
        <v>14</v>
      </c>
      <c r="G19" s="55">
        <f t="shared" si="0"/>
        <v>110</v>
      </c>
      <c r="H19" s="54">
        <f t="shared" si="1"/>
        <v>20</v>
      </c>
      <c r="I19" s="35">
        <f t="shared" si="2"/>
        <v>0.22222222222222221</v>
      </c>
    </row>
    <row r="20" ht="15.75" customHeight="1">
      <c r="A20" s="10" t="s">
        <v>21</v>
      </c>
      <c r="B20" s="11" t="s">
        <v>133</v>
      </c>
      <c r="C20" s="11"/>
      <c r="E20" s="49" t="s">
        <v>21</v>
      </c>
      <c r="F20" s="50" t="s">
        <v>133</v>
      </c>
      <c r="G20" s="50"/>
      <c r="H20" s="54"/>
    </row>
    <row r="21" ht="15">
      <c r="A21" s="12" t="s">
        <v>23</v>
      </c>
      <c r="B21" s="13" t="s">
        <v>12</v>
      </c>
      <c r="C21" s="17">
        <v>105</v>
      </c>
      <c r="D21">
        <v>90</v>
      </c>
      <c r="E21" s="51" t="s">
        <v>23</v>
      </c>
      <c r="F21" s="52" t="s">
        <v>12</v>
      </c>
      <c r="G21" s="55">
        <f t="shared" si="0"/>
        <v>110</v>
      </c>
      <c r="H21" s="54">
        <f t="shared" si="1"/>
        <v>5</v>
      </c>
      <c r="I21" s="35">
        <f t="shared" si="2"/>
        <v>0.047619047619047616</v>
      </c>
    </row>
    <row r="22" ht="15">
      <c r="A22" s="12" t="s">
        <v>24</v>
      </c>
      <c r="B22" s="13" t="s">
        <v>14</v>
      </c>
      <c r="C22" s="17">
        <v>70</v>
      </c>
      <c r="D22">
        <v>60</v>
      </c>
      <c r="E22" s="51" t="s">
        <v>24</v>
      </c>
      <c r="F22" s="52" t="s">
        <v>14</v>
      </c>
      <c r="G22" s="55">
        <f t="shared" si="0"/>
        <v>70</v>
      </c>
      <c r="H22" s="54">
        <f t="shared" si="1"/>
        <v>0</v>
      </c>
      <c r="I22" s="35">
        <f t="shared" si="2"/>
        <v>0</v>
      </c>
    </row>
    <row r="23" ht="15.75" customHeight="1">
      <c r="A23" s="10" t="s">
        <v>25</v>
      </c>
      <c r="B23" s="11" t="s">
        <v>26</v>
      </c>
      <c r="C23" s="11"/>
      <c r="E23" s="49" t="s">
        <v>25</v>
      </c>
      <c r="F23" s="50" t="s">
        <v>26</v>
      </c>
      <c r="G23" s="50"/>
      <c r="H23" s="54"/>
    </row>
    <row r="24" ht="15">
      <c r="A24" s="12" t="s">
        <v>27</v>
      </c>
      <c r="B24" s="13" t="s">
        <v>12</v>
      </c>
      <c r="C24" s="17">
        <v>115</v>
      </c>
      <c r="D24">
        <v>110</v>
      </c>
      <c r="E24" s="51" t="s">
        <v>27</v>
      </c>
      <c r="F24" s="52" t="s">
        <v>12</v>
      </c>
      <c r="G24" s="55">
        <f t="shared" si="0"/>
        <v>130</v>
      </c>
      <c r="H24" s="54">
        <f t="shared" si="1"/>
        <v>15</v>
      </c>
      <c r="I24" s="35">
        <f t="shared" si="2"/>
        <v>0.13043478260869565</v>
      </c>
    </row>
    <row r="25" ht="15">
      <c r="A25" s="12" t="s">
        <v>28</v>
      </c>
      <c r="B25" s="13" t="s">
        <v>14</v>
      </c>
      <c r="C25" s="17">
        <v>80</v>
      </c>
      <c r="D25">
        <v>80</v>
      </c>
      <c r="E25" s="51" t="s">
        <v>28</v>
      </c>
      <c r="F25" s="52" t="s">
        <v>14</v>
      </c>
      <c r="G25" s="55">
        <f t="shared" si="0"/>
        <v>100</v>
      </c>
      <c r="H25" s="54">
        <f t="shared" si="1"/>
        <v>20</v>
      </c>
      <c r="I25" s="35">
        <f t="shared" si="2"/>
        <v>0.25</v>
      </c>
    </row>
    <row r="26" ht="15.75" customHeight="1">
      <c r="A26" s="10" t="s">
        <v>29</v>
      </c>
      <c r="B26" s="11" t="s">
        <v>30</v>
      </c>
      <c r="C26" s="11"/>
      <c r="E26" s="49" t="s">
        <v>29</v>
      </c>
      <c r="F26" s="50" t="s">
        <v>30</v>
      </c>
      <c r="G26" s="50"/>
      <c r="H26" s="54"/>
    </row>
    <row r="27" ht="15">
      <c r="A27" s="12" t="s">
        <v>31</v>
      </c>
      <c r="B27" s="13" t="s">
        <v>32</v>
      </c>
      <c r="C27" s="17">
        <v>150</v>
      </c>
      <c r="D27">
        <v>150</v>
      </c>
      <c r="E27" s="51" t="s">
        <v>31</v>
      </c>
      <c r="F27" s="52" t="s">
        <v>32</v>
      </c>
      <c r="G27" s="55">
        <f t="shared" si="0"/>
        <v>180</v>
      </c>
      <c r="H27" s="54">
        <f t="shared" si="1"/>
        <v>30</v>
      </c>
      <c r="I27" s="35">
        <f t="shared" si="2"/>
        <v>0.20000000000000001</v>
      </c>
    </row>
    <row r="28" ht="15">
      <c r="A28" s="12" t="s">
        <v>33</v>
      </c>
      <c r="B28" s="13" t="s">
        <v>34</v>
      </c>
      <c r="C28" s="17">
        <v>115</v>
      </c>
      <c r="D28">
        <v>120</v>
      </c>
      <c r="E28" s="51" t="s">
        <v>33</v>
      </c>
      <c r="F28" s="52" t="s">
        <v>34</v>
      </c>
      <c r="G28" s="55">
        <f t="shared" si="0"/>
        <v>140</v>
      </c>
      <c r="H28" s="54">
        <f t="shared" si="1"/>
        <v>25</v>
      </c>
      <c r="I28" s="35">
        <f t="shared" si="2"/>
        <v>0.21739130434782608</v>
      </c>
    </row>
    <row r="29" ht="15.75" customHeight="1">
      <c r="A29" s="10" t="s">
        <v>35</v>
      </c>
      <c r="B29" s="11" t="s">
        <v>36</v>
      </c>
      <c r="C29" s="11"/>
      <c r="E29" s="49" t="s">
        <v>35</v>
      </c>
      <c r="F29" s="50" t="s">
        <v>36</v>
      </c>
      <c r="G29" s="50"/>
      <c r="H29" s="54"/>
    </row>
    <row r="30" ht="15">
      <c r="A30" s="12" t="s">
        <v>37</v>
      </c>
      <c r="B30" s="13" t="s">
        <v>32</v>
      </c>
      <c r="C30" s="17">
        <v>230</v>
      </c>
      <c r="D30">
        <v>220</v>
      </c>
      <c r="E30" s="51" t="s">
        <v>37</v>
      </c>
      <c r="F30" s="52" t="s">
        <v>32</v>
      </c>
      <c r="G30" s="55">
        <f t="shared" si="0"/>
        <v>260</v>
      </c>
      <c r="H30" s="54">
        <f t="shared" si="1"/>
        <v>30</v>
      </c>
      <c r="I30" s="35">
        <f t="shared" si="2"/>
        <v>0.13043478260869565</v>
      </c>
    </row>
    <row r="31" ht="15">
      <c r="A31" s="12" t="s">
        <v>38</v>
      </c>
      <c r="B31" s="13" t="s">
        <v>34</v>
      </c>
      <c r="C31" s="17">
        <v>180</v>
      </c>
      <c r="D31">
        <v>170</v>
      </c>
      <c r="E31" s="51" t="s">
        <v>38</v>
      </c>
      <c r="F31" s="52" t="s">
        <v>34</v>
      </c>
      <c r="G31" s="55">
        <f t="shared" si="0"/>
        <v>200</v>
      </c>
      <c r="H31" s="54">
        <f t="shared" si="1"/>
        <v>20</v>
      </c>
      <c r="I31" s="35">
        <f t="shared" si="2"/>
        <v>0.1111111111111111</v>
      </c>
    </row>
    <row r="32" ht="15.75" customHeight="1">
      <c r="A32" s="10" t="s">
        <v>39</v>
      </c>
      <c r="B32" s="11" t="s">
        <v>40</v>
      </c>
      <c r="C32" s="11"/>
      <c r="E32" s="49" t="s">
        <v>39</v>
      </c>
      <c r="F32" s="50" t="s">
        <v>40</v>
      </c>
      <c r="G32" s="50"/>
      <c r="H32" s="54"/>
    </row>
    <row r="33" ht="15">
      <c r="A33" s="12" t="s">
        <v>41</v>
      </c>
      <c r="B33" s="56" t="s">
        <v>32</v>
      </c>
      <c r="C33" s="57">
        <v>580</v>
      </c>
      <c r="D33" s="58">
        <v>540</v>
      </c>
      <c r="E33" s="59" t="s">
        <v>41</v>
      </c>
      <c r="F33" s="56" t="s">
        <v>42</v>
      </c>
      <c r="G33" s="57">
        <f t="shared" si="0"/>
        <v>630</v>
      </c>
      <c r="H33" s="54">
        <f t="shared" si="1"/>
        <v>50</v>
      </c>
      <c r="I33" s="35">
        <f t="shared" si="2"/>
        <v>0.086206896551724144</v>
      </c>
    </row>
    <row r="34" ht="15">
      <c r="A34" s="12" t="s">
        <v>43</v>
      </c>
      <c r="B34" s="56" t="s">
        <v>34</v>
      </c>
      <c r="C34" s="57">
        <v>440</v>
      </c>
      <c r="D34" s="58">
        <v>400</v>
      </c>
      <c r="E34" s="59" t="s">
        <v>43</v>
      </c>
      <c r="F34" s="56" t="s">
        <v>44</v>
      </c>
      <c r="G34" s="57">
        <f t="shared" si="0"/>
        <v>460</v>
      </c>
      <c r="H34" s="54">
        <f t="shared" si="1"/>
        <v>20</v>
      </c>
      <c r="I34" s="35">
        <f t="shared" si="2"/>
        <v>0.045454545454545456</v>
      </c>
    </row>
    <row r="35" ht="15.75" customHeight="1">
      <c r="A35" s="10" t="s">
        <v>45</v>
      </c>
      <c r="B35" s="11" t="s">
        <v>46</v>
      </c>
      <c r="C35" s="11"/>
      <c r="E35" s="49" t="s">
        <v>45</v>
      </c>
      <c r="F35" s="50" t="s">
        <v>46</v>
      </c>
      <c r="G35" s="50"/>
      <c r="H35" s="54"/>
    </row>
    <row r="36" ht="15">
      <c r="A36" s="12" t="s">
        <v>47</v>
      </c>
      <c r="B36" s="13" t="s">
        <v>32</v>
      </c>
      <c r="C36" s="17">
        <v>140</v>
      </c>
      <c r="D36">
        <v>150</v>
      </c>
      <c r="E36" s="51" t="s">
        <v>47</v>
      </c>
      <c r="F36" s="52" t="s">
        <v>32</v>
      </c>
      <c r="G36" s="55">
        <f t="shared" si="0"/>
        <v>180</v>
      </c>
      <c r="H36" s="54">
        <f t="shared" si="1"/>
        <v>40</v>
      </c>
      <c r="I36" s="35">
        <f t="shared" si="2"/>
        <v>0.2857142857142857</v>
      </c>
    </row>
    <row r="37" ht="15">
      <c r="A37" s="12" t="s">
        <v>48</v>
      </c>
      <c r="B37" s="13" t="s">
        <v>34</v>
      </c>
      <c r="C37" s="17">
        <v>105</v>
      </c>
      <c r="D37">
        <v>100</v>
      </c>
      <c r="E37" s="51" t="s">
        <v>48</v>
      </c>
      <c r="F37" s="52" t="s">
        <v>34</v>
      </c>
      <c r="G37" s="55">
        <f t="shared" si="0"/>
        <v>120</v>
      </c>
      <c r="H37" s="54">
        <f t="shared" si="1"/>
        <v>15</v>
      </c>
      <c r="I37" s="35">
        <f t="shared" si="2"/>
        <v>0.14285714285714285</v>
      </c>
    </row>
    <row r="38" ht="15">
      <c r="A38" s="10" t="s">
        <v>49</v>
      </c>
      <c r="B38" s="20" t="s">
        <v>50</v>
      </c>
      <c r="C38" s="17">
        <v>1150</v>
      </c>
      <c r="D38">
        <v>10000</v>
      </c>
      <c r="E38" s="49" t="s">
        <v>49</v>
      </c>
      <c r="F38" s="60" t="s">
        <v>50</v>
      </c>
      <c r="G38" s="55">
        <f t="shared" si="0"/>
        <v>11500</v>
      </c>
      <c r="H38" s="61">
        <f t="shared" si="1"/>
        <v>10350</v>
      </c>
      <c r="I38" s="62">
        <f t="shared" si="2"/>
        <v>9</v>
      </c>
    </row>
    <row r="39" ht="15">
      <c r="A39" s="10" t="s">
        <v>51</v>
      </c>
      <c r="B39" s="20" t="s">
        <v>52</v>
      </c>
      <c r="C39" s="17">
        <v>17300</v>
      </c>
      <c r="D39">
        <v>17000</v>
      </c>
      <c r="E39" s="49" t="s">
        <v>51</v>
      </c>
      <c r="F39" s="60" t="s">
        <v>52</v>
      </c>
      <c r="G39" s="55">
        <f t="shared" si="0"/>
        <v>19550</v>
      </c>
      <c r="H39" s="54">
        <f t="shared" si="1"/>
        <v>2250</v>
      </c>
      <c r="I39" s="35">
        <f t="shared" si="2"/>
        <v>0.13005780346820808</v>
      </c>
    </row>
    <row r="40" ht="15">
      <c r="A40" s="10" t="s">
        <v>53</v>
      </c>
      <c r="B40" s="20" t="s">
        <v>54</v>
      </c>
      <c r="C40" s="17">
        <v>9800</v>
      </c>
      <c r="D40">
        <v>9500</v>
      </c>
      <c r="E40" s="49" t="s">
        <v>53</v>
      </c>
      <c r="F40" s="60" t="s">
        <v>54</v>
      </c>
      <c r="G40" s="55">
        <f t="shared" si="0"/>
        <v>10930</v>
      </c>
      <c r="H40" s="54">
        <f t="shared" si="1"/>
        <v>1130</v>
      </c>
      <c r="I40" s="35">
        <f t="shared" si="2"/>
        <v>0.11530612244897959</v>
      </c>
    </row>
    <row r="41" ht="15">
      <c r="A41" s="10" t="s">
        <v>55</v>
      </c>
      <c r="B41" s="20" t="s">
        <v>134</v>
      </c>
      <c r="C41" s="17">
        <v>5750</v>
      </c>
      <c r="D41">
        <v>5400</v>
      </c>
      <c r="E41" s="49" t="s">
        <v>55</v>
      </c>
      <c r="F41" s="60" t="s">
        <v>134</v>
      </c>
      <c r="G41" s="55">
        <f t="shared" si="0"/>
        <v>6210</v>
      </c>
      <c r="H41" s="54">
        <f t="shared" si="1"/>
        <v>460</v>
      </c>
      <c r="I41" s="35">
        <f t="shared" si="2"/>
        <v>0.080000000000000002</v>
      </c>
    </row>
    <row r="42" ht="45">
      <c r="A42" s="10" t="s">
        <v>57</v>
      </c>
      <c r="B42" s="20" t="s">
        <v>135</v>
      </c>
      <c r="C42" s="17">
        <v>28500</v>
      </c>
      <c r="D42">
        <v>24500</v>
      </c>
      <c r="E42" s="49" t="s">
        <v>57</v>
      </c>
      <c r="F42" s="60" t="s">
        <v>136</v>
      </c>
      <c r="G42" s="55">
        <f t="shared" ref="G42:G43" si="3">C42</f>
        <v>28500</v>
      </c>
      <c r="H42" s="54">
        <f t="shared" si="1"/>
        <v>0</v>
      </c>
      <c r="I42" s="35">
        <f t="shared" si="2"/>
        <v>0</v>
      </c>
    </row>
    <row r="43" ht="45">
      <c r="A43" s="10" t="s">
        <v>59</v>
      </c>
      <c r="B43" s="20" t="s">
        <v>137</v>
      </c>
      <c r="C43" s="17">
        <v>1750</v>
      </c>
      <c r="D43">
        <v>1500</v>
      </c>
      <c r="E43" s="49" t="s">
        <v>59</v>
      </c>
      <c r="F43" s="60" t="s">
        <v>137</v>
      </c>
      <c r="G43" s="55">
        <f t="shared" si="3"/>
        <v>1750</v>
      </c>
      <c r="H43" s="54">
        <f t="shared" si="1"/>
        <v>0</v>
      </c>
      <c r="I43" s="35">
        <f t="shared" si="2"/>
        <v>0</v>
      </c>
    </row>
    <row r="44" ht="30">
      <c r="A44" s="10" t="s">
        <v>61</v>
      </c>
      <c r="B44" s="20" t="s">
        <v>60</v>
      </c>
      <c r="C44" s="24">
        <v>11500</v>
      </c>
      <c r="D44">
        <v>14000</v>
      </c>
      <c r="E44" s="49" t="s">
        <v>61</v>
      </c>
      <c r="F44" s="60" t="s">
        <v>60</v>
      </c>
      <c r="G44" s="63">
        <f t="shared" ref="G44:G45" si="4">CEILING(D44*1.15,10)</f>
        <v>16100</v>
      </c>
      <c r="H44" s="54">
        <f t="shared" si="1"/>
        <v>4600</v>
      </c>
      <c r="I44" s="35">
        <f t="shared" si="2"/>
        <v>0.40000000000000002</v>
      </c>
    </row>
    <row r="45" ht="30">
      <c r="A45" s="10" t="s">
        <v>63</v>
      </c>
      <c r="B45" s="20" t="s">
        <v>64</v>
      </c>
      <c r="C45" s="24">
        <v>14400</v>
      </c>
      <c r="D45">
        <v>16500</v>
      </c>
      <c r="E45" s="49" t="s">
        <v>63</v>
      </c>
      <c r="F45" s="60" t="s">
        <v>64</v>
      </c>
      <c r="G45" s="63">
        <f t="shared" si="4"/>
        <v>18980</v>
      </c>
      <c r="H45" s="54">
        <f t="shared" si="1"/>
        <v>4580</v>
      </c>
      <c r="I45" s="35">
        <f t="shared" si="2"/>
        <v>0.31805555555555554</v>
      </c>
    </row>
    <row r="46" ht="34.5" customHeight="1">
      <c r="A46" s="10"/>
      <c r="B46" s="20"/>
      <c r="C46" s="24"/>
      <c r="E46" s="64" t="s">
        <v>65</v>
      </c>
      <c r="F46" s="65" t="s">
        <v>138</v>
      </c>
      <c r="G46" s="66">
        <f>CEILING(J46*1.15,10)</f>
        <v>18400</v>
      </c>
      <c r="H46" s="67" t="s">
        <v>139</v>
      </c>
      <c r="I46" s="67"/>
      <c r="J46" s="68">
        <v>16000</v>
      </c>
    </row>
    <row r="47" ht="30">
      <c r="A47" s="10" t="s">
        <v>65</v>
      </c>
      <c r="B47" s="20" t="s">
        <v>140</v>
      </c>
      <c r="C47" s="24">
        <v>1750</v>
      </c>
      <c r="D47">
        <v>1500</v>
      </c>
      <c r="E47" s="49" t="s">
        <v>67</v>
      </c>
      <c r="F47" s="60" t="s">
        <v>140</v>
      </c>
      <c r="G47" s="63">
        <f t="shared" ref="G47:G48" si="5">C47</f>
        <v>1750</v>
      </c>
      <c r="H47" s="54">
        <f t="shared" si="1"/>
        <v>0</v>
      </c>
      <c r="I47" s="35">
        <f t="shared" si="2"/>
        <v>0</v>
      </c>
    </row>
    <row r="48" ht="30">
      <c r="A48" s="10" t="s">
        <v>67</v>
      </c>
      <c r="B48" s="20" t="s">
        <v>141</v>
      </c>
      <c r="C48" s="24">
        <v>1750</v>
      </c>
      <c r="D48">
        <v>1500</v>
      </c>
      <c r="E48" s="49" t="s">
        <v>69</v>
      </c>
      <c r="F48" s="60" t="s">
        <v>141</v>
      </c>
      <c r="G48" s="63">
        <f t="shared" si="5"/>
        <v>1750</v>
      </c>
      <c r="H48" s="54">
        <f t="shared" si="1"/>
        <v>0</v>
      </c>
      <c r="I48" s="35">
        <f t="shared" si="2"/>
        <v>0</v>
      </c>
    </row>
    <row r="49" ht="15.75" customHeight="1">
      <c r="A49" s="10" t="s">
        <v>69</v>
      </c>
      <c r="B49" s="11" t="s">
        <v>72</v>
      </c>
      <c r="C49" s="11"/>
      <c r="E49" s="49" t="s">
        <v>71</v>
      </c>
      <c r="F49" s="50" t="s">
        <v>72</v>
      </c>
      <c r="G49" s="50"/>
      <c r="H49" s="54"/>
    </row>
    <row r="50" ht="15">
      <c r="A50" s="12" t="s">
        <v>142</v>
      </c>
      <c r="B50" s="13" t="s">
        <v>74</v>
      </c>
      <c r="C50" s="24">
        <v>17300</v>
      </c>
      <c r="D50">
        <v>16000</v>
      </c>
      <c r="E50" s="51" t="s">
        <v>73</v>
      </c>
      <c r="F50" s="52" t="s">
        <v>74</v>
      </c>
      <c r="G50" s="63">
        <f t="shared" ref="G50:G54" si="6">CEILING(D50*1.15,10)</f>
        <v>18400</v>
      </c>
      <c r="H50" s="54">
        <f t="shared" si="1"/>
        <v>1100</v>
      </c>
      <c r="I50" s="35">
        <f t="shared" si="2"/>
        <v>0.06358381502890173</v>
      </c>
    </row>
    <row r="51" ht="15">
      <c r="A51" s="12" t="s">
        <v>143</v>
      </c>
      <c r="B51" s="13" t="s">
        <v>144</v>
      </c>
      <c r="C51" s="24">
        <v>5200</v>
      </c>
      <c r="D51">
        <v>5500</v>
      </c>
      <c r="E51" s="51" t="s">
        <v>75</v>
      </c>
      <c r="F51" s="52" t="s">
        <v>144</v>
      </c>
      <c r="G51" s="63">
        <f t="shared" si="6"/>
        <v>6330</v>
      </c>
      <c r="H51" s="54">
        <f t="shared" si="1"/>
        <v>1130</v>
      </c>
      <c r="I51" s="35">
        <f t="shared" si="2"/>
        <v>0.21730769230769231</v>
      </c>
    </row>
    <row r="52" ht="15">
      <c r="A52" s="12" t="s">
        <v>145</v>
      </c>
      <c r="B52" s="13" t="s">
        <v>78</v>
      </c>
      <c r="C52" s="24">
        <v>10950</v>
      </c>
      <c r="D52">
        <v>10500</v>
      </c>
      <c r="E52" s="51" t="s">
        <v>77</v>
      </c>
      <c r="F52" s="52" t="s">
        <v>78</v>
      </c>
      <c r="G52" s="63">
        <f t="shared" si="6"/>
        <v>12080</v>
      </c>
      <c r="H52" s="54">
        <f t="shared" si="1"/>
        <v>1130</v>
      </c>
      <c r="I52" s="35">
        <f t="shared" si="2"/>
        <v>0.10319634703196347</v>
      </c>
    </row>
    <row r="53" ht="15">
      <c r="A53" s="12" t="s">
        <v>146</v>
      </c>
      <c r="B53" s="13" t="s">
        <v>80</v>
      </c>
      <c r="C53" s="24">
        <v>17300</v>
      </c>
      <c r="D53">
        <v>16000</v>
      </c>
      <c r="E53" s="51" t="s">
        <v>79</v>
      </c>
      <c r="F53" s="52" t="s">
        <v>80</v>
      </c>
      <c r="G53" s="63">
        <f t="shared" si="6"/>
        <v>18400</v>
      </c>
      <c r="H53" s="54">
        <f t="shared" si="1"/>
        <v>1100</v>
      </c>
      <c r="I53" s="35">
        <f t="shared" si="2"/>
        <v>0.06358381502890173</v>
      </c>
    </row>
    <row r="54" ht="15">
      <c r="A54" s="12" t="s">
        <v>147</v>
      </c>
      <c r="B54" s="13" t="s">
        <v>82</v>
      </c>
      <c r="C54" s="24">
        <v>51500</v>
      </c>
      <c r="D54">
        <v>50000</v>
      </c>
      <c r="E54" s="51" t="s">
        <v>81</v>
      </c>
      <c r="F54" s="52" t="s">
        <v>82</v>
      </c>
      <c r="G54" s="63">
        <f t="shared" si="6"/>
        <v>57500</v>
      </c>
      <c r="H54" s="54">
        <f t="shared" si="1"/>
        <v>6000</v>
      </c>
      <c r="I54" s="35">
        <f t="shared" si="2"/>
        <v>0.11650485436893204</v>
      </c>
    </row>
    <row r="55" ht="15.75" customHeight="1">
      <c r="A55" s="10" t="s">
        <v>71</v>
      </c>
      <c r="B55" s="11" t="s">
        <v>84</v>
      </c>
      <c r="C55" s="11"/>
      <c r="E55" s="49" t="s">
        <v>83</v>
      </c>
      <c r="F55" s="50" t="s">
        <v>84</v>
      </c>
      <c r="G55" s="50"/>
      <c r="H55" s="54"/>
    </row>
    <row r="56" ht="15">
      <c r="A56" s="12" t="s">
        <v>73</v>
      </c>
      <c r="B56" s="13" t="s">
        <v>86</v>
      </c>
      <c r="C56" s="24">
        <v>17300</v>
      </c>
      <c r="D56">
        <v>15000</v>
      </c>
      <c r="E56" s="51" t="s">
        <v>85</v>
      </c>
      <c r="F56" s="52" t="s">
        <v>86</v>
      </c>
      <c r="G56" s="63">
        <f>C56</f>
        <v>17300</v>
      </c>
      <c r="H56" s="54">
        <f t="shared" si="1"/>
        <v>0</v>
      </c>
      <c r="I56" s="35">
        <f t="shared" si="2"/>
        <v>0</v>
      </c>
    </row>
    <row r="57" ht="15">
      <c r="A57" s="12" t="s">
        <v>75</v>
      </c>
      <c r="B57" s="13" t="s">
        <v>88</v>
      </c>
      <c r="C57" s="24">
        <v>51500</v>
      </c>
      <c r="D57">
        <v>50000</v>
      </c>
      <c r="E57" s="51" t="s">
        <v>87</v>
      </c>
      <c r="F57" s="52" t="s">
        <v>88</v>
      </c>
      <c r="G57" s="63">
        <f t="shared" ref="G57:G66" si="7">CEILING(D57*1.15,10)</f>
        <v>57500</v>
      </c>
      <c r="H57" s="54">
        <f t="shared" si="1"/>
        <v>6000</v>
      </c>
      <c r="I57" s="35">
        <f t="shared" si="2"/>
        <v>0.11650485436893204</v>
      </c>
    </row>
    <row r="58" ht="15">
      <c r="A58" s="12" t="s">
        <v>77</v>
      </c>
      <c r="B58" s="13" t="s">
        <v>90</v>
      </c>
      <c r="C58" s="24">
        <v>172000</v>
      </c>
      <c r="D58">
        <v>150000</v>
      </c>
      <c r="E58" s="51" t="s">
        <v>89</v>
      </c>
      <c r="F58" s="52" t="s">
        <v>90</v>
      </c>
      <c r="G58" s="63">
        <f t="shared" si="7"/>
        <v>172500</v>
      </c>
      <c r="H58" s="54">
        <f t="shared" si="1"/>
        <v>500</v>
      </c>
      <c r="I58" s="35">
        <f t="shared" si="2"/>
        <v>0.0029069767441860465</v>
      </c>
    </row>
    <row r="59" ht="15.75" customHeight="1">
      <c r="A59" s="10" t="s">
        <v>83</v>
      </c>
      <c r="B59" s="11" t="s">
        <v>92</v>
      </c>
      <c r="C59" s="11"/>
      <c r="E59" s="49" t="s">
        <v>91</v>
      </c>
      <c r="F59" s="50" t="s">
        <v>92</v>
      </c>
      <c r="G59" s="50"/>
      <c r="H59" s="54"/>
    </row>
    <row r="60" ht="15">
      <c r="A60" s="12" t="s">
        <v>85</v>
      </c>
      <c r="B60" s="13" t="s">
        <v>94</v>
      </c>
      <c r="C60" s="24">
        <v>23000</v>
      </c>
      <c r="D60">
        <v>25000</v>
      </c>
      <c r="E60" s="51" t="s">
        <v>93</v>
      </c>
      <c r="F60" s="52" t="s">
        <v>94</v>
      </c>
      <c r="G60" s="63">
        <f t="shared" si="7"/>
        <v>28750</v>
      </c>
      <c r="H60" s="54">
        <f t="shared" si="1"/>
        <v>5750</v>
      </c>
      <c r="I60" s="35">
        <f t="shared" si="2"/>
        <v>0.25</v>
      </c>
    </row>
    <row r="61" ht="15">
      <c r="A61" s="12" t="s">
        <v>87</v>
      </c>
      <c r="B61" s="13" t="s">
        <v>96</v>
      </c>
      <c r="C61" s="24">
        <v>46000</v>
      </c>
      <c r="D61">
        <v>43000</v>
      </c>
      <c r="E61" s="51" t="s">
        <v>95</v>
      </c>
      <c r="F61" s="52" t="s">
        <v>96</v>
      </c>
      <c r="G61" s="63">
        <f t="shared" si="7"/>
        <v>49450</v>
      </c>
      <c r="H61" s="54">
        <f t="shared" si="1"/>
        <v>3450</v>
      </c>
      <c r="I61" s="35">
        <f t="shared" si="2"/>
        <v>0.074999999999999997</v>
      </c>
    </row>
    <row r="62" ht="15">
      <c r="A62" s="12" t="s">
        <v>89</v>
      </c>
      <c r="B62" s="13" t="s">
        <v>98</v>
      </c>
      <c r="C62" s="24">
        <v>80500</v>
      </c>
      <c r="D62">
        <v>78000</v>
      </c>
      <c r="E62" s="51" t="s">
        <v>97</v>
      </c>
      <c r="F62" s="52" t="s">
        <v>98</v>
      </c>
      <c r="G62" s="63">
        <f t="shared" si="7"/>
        <v>89700</v>
      </c>
      <c r="H62" s="54">
        <f t="shared" si="1"/>
        <v>9200</v>
      </c>
      <c r="I62" s="35">
        <f t="shared" si="2"/>
        <v>0.11428571428571428</v>
      </c>
    </row>
    <row r="63" ht="45">
      <c r="A63" s="10" t="s">
        <v>91</v>
      </c>
      <c r="B63" s="20" t="s">
        <v>148</v>
      </c>
      <c r="C63" s="24">
        <v>10950</v>
      </c>
      <c r="D63">
        <v>10500</v>
      </c>
      <c r="E63" s="49" t="s">
        <v>99</v>
      </c>
      <c r="F63" s="60" t="s">
        <v>148</v>
      </c>
      <c r="G63" s="63">
        <f t="shared" si="7"/>
        <v>12080</v>
      </c>
      <c r="H63" s="54">
        <f t="shared" si="1"/>
        <v>1130</v>
      </c>
      <c r="I63" s="35">
        <f t="shared" si="2"/>
        <v>0.10319634703196347</v>
      </c>
    </row>
    <row r="64" ht="15">
      <c r="A64" s="10" t="s">
        <v>99</v>
      </c>
      <c r="B64" s="20" t="s">
        <v>102</v>
      </c>
      <c r="C64" s="24">
        <v>13800</v>
      </c>
      <c r="D64">
        <v>13000</v>
      </c>
      <c r="E64" s="49" t="s">
        <v>101</v>
      </c>
      <c r="F64" s="60" t="s">
        <v>102</v>
      </c>
      <c r="G64" s="63">
        <f t="shared" si="7"/>
        <v>14950</v>
      </c>
      <c r="H64" s="54">
        <f t="shared" si="1"/>
        <v>1150</v>
      </c>
      <c r="I64" s="35">
        <f t="shared" si="2"/>
        <v>0.083333333333333329</v>
      </c>
    </row>
    <row r="65" ht="31.5">
      <c r="A65" s="10" t="s">
        <v>101</v>
      </c>
      <c r="B65" s="20" t="s">
        <v>104</v>
      </c>
      <c r="C65" s="24">
        <v>23000</v>
      </c>
      <c r="D65">
        <v>25000</v>
      </c>
      <c r="E65" s="49" t="s">
        <v>103</v>
      </c>
      <c r="F65" s="60" t="s">
        <v>104</v>
      </c>
      <c r="G65" s="63">
        <f t="shared" si="7"/>
        <v>28750</v>
      </c>
      <c r="H65" s="54">
        <f t="shared" si="1"/>
        <v>5750</v>
      </c>
      <c r="I65" s="35">
        <f t="shared" si="2"/>
        <v>0.25</v>
      </c>
    </row>
    <row r="66" ht="31.5">
      <c r="A66" s="10" t="s">
        <v>103</v>
      </c>
      <c r="B66" s="20" t="s">
        <v>106</v>
      </c>
      <c r="C66" s="24">
        <v>333000</v>
      </c>
      <c r="D66">
        <v>330000</v>
      </c>
      <c r="E66" s="49" t="s">
        <v>105</v>
      </c>
      <c r="F66" s="60" t="s">
        <v>106</v>
      </c>
      <c r="G66" s="63">
        <f t="shared" si="7"/>
        <v>379500</v>
      </c>
      <c r="H66" s="54">
        <f t="shared" si="1"/>
        <v>46500</v>
      </c>
      <c r="I66" s="35">
        <f t="shared" si="2"/>
        <v>0.13963963963963963</v>
      </c>
    </row>
    <row r="67" ht="15.75">
      <c r="A67" s="10"/>
      <c r="B67" s="20"/>
      <c r="C67" s="24"/>
      <c r="E67" s="69" t="s">
        <v>107</v>
      </c>
      <c r="F67" s="70" t="s">
        <v>108</v>
      </c>
      <c r="G67" s="66">
        <f t="shared" ref="G67:G69" si="8">CEILING(J67*1.15,10)</f>
        <v>9200</v>
      </c>
      <c r="H67" s="67" t="s">
        <v>139</v>
      </c>
      <c r="I67" s="67"/>
      <c r="J67" s="68">
        <v>8000</v>
      </c>
    </row>
    <row r="68" ht="31.5">
      <c r="A68" s="10"/>
      <c r="B68" s="20"/>
      <c r="C68" s="24"/>
      <c r="E68" s="69" t="s">
        <v>109</v>
      </c>
      <c r="F68" s="70" t="s">
        <v>149</v>
      </c>
      <c r="G68" s="66">
        <f t="shared" si="8"/>
        <v>34500</v>
      </c>
      <c r="H68" s="67" t="s">
        <v>139</v>
      </c>
      <c r="I68" s="67"/>
      <c r="J68" s="68">
        <v>30000</v>
      </c>
    </row>
    <row r="69" ht="15.75">
      <c r="A69" s="10"/>
      <c r="B69" s="20"/>
      <c r="C69" s="24"/>
      <c r="E69" s="69" t="s">
        <v>111</v>
      </c>
      <c r="F69" s="70" t="s">
        <v>150</v>
      </c>
      <c r="G69" s="66">
        <f t="shared" si="8"/>
        <v>5750</v>
      </c>
      <c r="H69" s="67" t="s">
        <v>139</v>
      </c>
      <c r="I69" s="67"/>
      <c r="J69" s="68">
        <v>5000</v>
      </c>
    </row>
    <row r="70" ht="19.5">
      <c r="A70" s="10">
        <v>27</v>
      </c>
      <c r="B70" s="20" t="s">
        <v>115</v>
      </c>
      <c r="C70" s="24">
        <v>12000</v>
      </c>
      <c r="D70">
        <v>13000</v>
      </c>
      <c r="E70" s="49" t="s">
        <v>114</v>
      </c>
      <c r="F70" s="60" t="s">
        <v>115</v>
      </c>
      <c r="G70" s="63">
        <f>CEILING(D70*1.15,10)</f>
        <v>14950</v>
      </c>
      <c r="H70" s="54">
        <f t="shared" si="1"/>
        <v>2950</v>
      </c>
      <c r="I70" s="35">
        <f t="shared" si="2"/>
        <v>0.24583333333333332</v>
      </c>
    </row>
    <row r="71" ht="54" customHeight="1">
      <c r="A71" s="28" t="s">
        <v>151</v>
      </c>
      <c r="B71" s="28"/>
      <c r="C71" s="28"/>
      <c r="E71" s="71" t="s">
        <v>151</v>
      </c>
      <c r="F71" s="71"/>
      <c r="G71" s="71"/>
    </row>
    <row r="72" ht="40.5" customHeight="1">
      <c r="A72" s="72" t="s">
        <v>152</v>
      </c>
      <c r="B72" s="72"/>
      <c r="C72" s="72"/>
      <c r="E72" s="73" t="s">
        <v>152</v>
      </c>
      <c r="F72" s="73"/>
      <c r="G72" s="73"/>
    </row>
    <row r="73" ht="55.5" customHeight="1">
      <c r="A73" s="30" t="s">
        <v>118</v>
      </c>
      <c r="B73" s="30"/>
      <c r="C73" s="30"/>
      <c r="E73" s="74" t="s">
        <v>118</v>
      </c>
      <c r="F73" s="74"/>
      <c r="G73" s="74"/>
    </row>
    <row r="75" ht="53.25" customHeight="1">
      <c r="A75" s="75"/>
      <c r="B75" s="75"/>
      <c r="C75" s="75"/>
    </row>
  </sheetData>
  <autoFilter ref="A12:C12"/>
  <mergeCells count="38">
    <mergeCell ref="A10:C10"/>
    <mergeCell ref="E10:G10"/>
    <mergeCell ref="A11:C11"/>
    <mergeCell ref="E11:G11"/>
    <mergeCell ref="H12:I12"/>
    <mergeCell ref="B13:C13"/>
    <mergeCell ref="F13:G13"/>
    <mergeCell ref="B17:C17"/>
    <mergeCell ref="F17:G17"/>
    <mergeCell ref="B20:C20"/>
    <mergeCell ref="F20:G20"/>
    <mergeCell ref="B23:C23"/>
    <mergeCell ref="F23:G23"/>
    <mergeCell ref="B26:C26"/>
    <mergeCell ref="F26:G26"/>
    <mergeCell ref="B29:C29"/>
    <mergeCell ref="F29:G29"/>
    <mergeCell ref="B32:C32"/>
    <mergeCell ref="F32:G32"/>
    <mergeCell ref="B35:C35"/>
    <mergeCell ref="F35:G35"/>
    <mergeCell ref="H46:I46"/>
    <mergeCell ref="B49:C49"/>
    <mergeCell ref="F49:G49"/>
    <mergeCell ref="B55:C55"/>
    <mergeCell ref="F55:G55"/>
    <mergeCell ref="B59:C59"/>
    <mergeCell ref="F59:G59"/>
    <mergeCell ref="H67:I67"/>
    <mergeCell ref="H68:I68"/>
    <mergeCell ref="H69:I69"/>
    <mergeCell ref="A71:C71"/>
    <mergeCell ref="E71:G71"/>
    <mergeCell ref="A72:C72"/>
    <mergeCell ref="E72:G72"/>
    <mergeCell ref="A73:C73"/>
    <mergeCell ref="E73:G73"/>
    <mergeCell ref="A75:C75"/>
  </mergeCells>
  <printOptions headings="0" gridLines="0"/>
  <pageMargins left="0.70833333333333315" right="0.31527777777777799" top="0.74791666666666701" bottom="0.74861111111111112" header="0.51181102362204689" footer="0.31527777777777799"/>
  <pageSetup paperSize="1" scale="100" fitToWidth="1" fitToHeight="0" pageOrder="downThenOver" orientation="portrait" usePrinterDefaults="1" blackAndWhite="0" draft="0" cellComments="none" useFirstPageNumber="0" errors="displayed" horizontalDpi="300" verticalDpi="300" copies="1"/>
  <headerFooter>
    <oddFooter>&amp;C&amp;"Times New Roman,Обычный"прейскурант "Услуги электротехнической лаборатории"&amp;R&amp;"Times New Roman,Обычный"страница &amp;P из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Р7-Офис/2025.3.1.923</Application>
  <Template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Разуваева Вера Вячеславовна</dc:creator>
  <dc:description/>
  <dc:language>ru-RU</dc:language>
  <cp:lastModifiedBy>perevoschikova_iy</cp:lastModifiedBy>
  <cp:revision>2</cp:revision>
  <dcterms:created xsi:type="dcterms:W3CDTF">2021-12-15T08:24:38Z</dcterms:created>
  <dcterms:modified xsi:type="dcterms:W3CDTF">2025-12-30T06:58:28Z</dcterms:modified>
</cp:coreProperties>
</file>