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yutkin_oy\Downloads\"/>
    </mc:Choice>
  </mc:AlternateContent>
  <xr:revisionPtr revIDLastSave="0" documentId="13_ncr:1_{BE728889-1F22-4D35-A0D0-8FC49B5DFA7B}" xr6:coauthVersionLast="36" xr6:coauthVersionMax="36" xr10:uidLastSave="{00000000-0000-0000-0000-000000000000}"/>
  <bookViews>
    <workbookView xWindow="0" yWindow="0" windowWidth="28800" windowHeight="12225" xr2:uid="{B5F9AA61-6132-4F76-972E-5F14F81E821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3" i="1" l="1"/>
  <c r="N33" i="1"/>
  <c r="Q32" i="1"/>
  <c r="N32" i="1"/>
  <c r="Q30" i="1"/>
  <c r="N30" i="1"/>
  <c r="Q29" i="1"/>
  <c r="N29" i="1"/>
  <c r="Q28" i="1"/>
  <c r="N28" i="1"/>
  <c r="Q27" i="1"/>
  <c r="N27" i="1"/>
  <c r="Q25" i="1"/>
  <c r="N25" i="1"/>
  <c r="Q24" i="1"/>
  <c r="N24" i="1"/>
  <c r="Q23" i="1"/>
  <c r="N23" i="1"/>
  <c r="Q22" i="1"/>
  <c r="N22" i="1"/>
  <c r="Q20" i="1"/>
  <c r="N20" i="1"/>
  <c r="Q19" i="1"/>
  <c r="N19" i="1"/>
  <c r="Q18" i="1"/>
  <c r="N18" i="1"/>
  <c r="Q17" i="1"/>
  <c r="N17" i="1"/>
  <c r="Q16" i="1"/>
  <c r="N16" i="1"/>
  <c r="Q14" i="1"/>
  <c r="Q35" i="1" s="1"/>
  <c r="N14" i="1"/>
  <c r="N35" i="1" s="1"/>
</calcChain>
</file>

<file path=xl/sharedStrings.xml><?xml version="1.0" encoding="utf-8"?>
<sst xmlns="http://schemas.openxmlformats.org/spreadsheetml/2006/main" count="170" uniqueCount="110">
  <si>
    <t>Спецификация (Коммерческое предложение на поставку товаров) - Приложение №1 к ТЗ</t>
  </si>
  <si>
    <t xml:space="preserve">Название закупки	</t>
  </si>
  <si>
    <t>Приборы для интеллектуальной системы учета электрической энергии в рамках коммерческих сервисов</t>
  </si>
  <si>
    <t>Внимание!!!  Обязательно прочитайте инструкцию по заполнению в конце таблицы.</t>
  </si>
  <si>
    <t xml:space="preserve">Лот </t>
  </si>
  <si>
    <t>850.23.00378 "Приборы для интеллектуальной системы учета электрической энергии в рамках коммерческих сервисов"</t>
  </si>
  <si>
    <t>Год</t>
  </si>
  <si>
    <t>Предложение от (наименование участника)</t>
  </si>
  <si>
    <t>Дата предложения</t>
  </si>
  <si>
    <t>№ П/П</t>
  </si>
  <si>
    <t>Наименование</t>
  </si>
  <si>
    <t xml:space="preserve">Ном. напряжение, В </t>
  </si>
  <si>
    <t>Класс точности</t>
  </si>
  <si>
    <t>Ном.(макс) ток, А</t>
  </si>
  <si>
    <t>Число тарифов</t>
  </si>
  <si>
    <t>Тип крепления</t>
  </si>
  <si>
    <t>Наличие интерфейса связи</t>
  </si>
  <si>
    <t>Дополнительно</t>
  </si>
  <si>
    <t>Ориентировочное количество, шт.</t>
  </si>
  <si>
    <t>Предельная цена за единицу товара, руб. без НДС</t>
  </si>
  <si>
    <t>Итого 
без НДС, руб</t>
  </si>
  <si>
    <r>
      <t xml:space="preserve">Наименование товара (предложение Участника)
</t>
    </r>
    <r>
      <rPr>
        <sz val="10"/>
        <rFont val="Calibri"/>
        <family val="2"/>
        <charset val="204"/>
        <scheme val="minor"/>
      </rPr>
      <t>В случае предложения к поставке эквивалентного товара, должно быть представлено развернутое сравнение по функциональным, техническим характеристикам, габаритно-установочным размерам и условиям применения</t>
    </r>
  </si>
  <si>
    <t>Цена за ед., предложенная Участником, руб. без НДС</t>
  </si>
  <si>
    <t>Стоимость ориентировочного количества (предложение Участника), руб. без НДС</t>
  </si>
  <si>
    <t>Страна происхождения товара (предложение Участника)</t>
  </si>
  <si>
    <t>Наименование изготовителя (предложение участника)</t>
  </si>
  <si>
    <t>1. Однофазные многотарифные счетчики учета активной и реактивной энергии прямого включения (протокол обмена - СПОДЭС)</t>
  </si>
  <si>
    <t>Счетчик электрической энергии
интеллектуальный Нартис
100.121RL</t>
  </si>
  <si>
    <t>1 кл по ГОСТ 31819.21-2012; 1 кл по ГОСТ 31819.23-2012</t>
  </si>
  <si>
    <t>5/60</t>
  </si>
  <si>
    <t>на винтах в трех точках и на DIN-рейку ТН35</t>
  </si>
  <si>
    <t>150*62*105</t>
  </si>
  <si>
    <t>оптопорт, RF TPP</t>
  </si>
  <si>
    <t>1ф счетчик прямого включения с реле
отключения нагрузки до 60А щитового
исполнения со встроенным ZigBee -
модулем (2400 МГц), P1 – протоколы СПОДЭС;внутренняя антена, реле управления нагрузкой; оптопорт; два направления учета; электронное пломбирование клеммной крышки и корпуса, программирование часового пояса</t>
  </si>
  <si>
    <t>шт</t>
  </si>
  <si>
    <t>2. Однофазные многотарифные приборы учета активной и реактивной энергии прямого включения SPLIT исполнения (протокол обмена - СПОДЭС)</t>
  </si>
  <si>
    <t>Счетчик НАРТИС-И100-SP1-
A1R1-230-5-100A-SS-RF2400/1-
RF433/1-P1-EНKMOQ1V3-D в
комплекте: Выносной цифровой
дисплей НАРТИС Д101</t>
  </si>
  <si>
    <t>1 кл по ГОСТ 31819.21-2012;            1 кл  по ГОСТ 31819.23 - 2012</t>
  </si>
  <si>
    <t>100 А</t>
  </si>
  <si>
    <t>комплект монтажной арматуры</t>
  </si>
  <si>
    <t xml:space="preserve">Блок 205*162*97
Выносной дисплей 125*84*40
</t>
  </si>
  <si>
    <t>Основной: RF2400/n – радиоинтерфейс 2400 МГц, где n – номер модификации модуля интерфейса
Дополнительный: RF433/n – радиоинтерфейс 433 МГц, где n – номер модификации модуля интерфейса</t>
  </si>
  <si>
    <t>1ф счетчик прямого включения с реле
отключения нагрузки до 100А
сплитового исполнения со
встроенным ZigBee -модулем (2400
МГц); P1 – протоколы DLMS/COSEM/СПОДЭС, ПИРС; два шунта в фазной цепи тока и цепи тока нейтрали; электронное пломбирование клеммной крышки и корпуса; оптопорт; программирование часового пояса</t>
  </si>
  <si>
    <t>Счетчик НАРТИС-И100-SP1-
A1R1-230-5-100A-SS-RF2400/1-
RF433/1-P1-EНKMOQ1V3-D в
комплекте: Выносной цифровой
дисплей НАРТИС Д101; Сменный
модуль связи НАРТИС-МР-М1-
2G4G</t>
  </si>
  <si>
    <t xml:space="preserve">Основной: RF2400/n – радиоинтерфейс 2400 МГц, где n – номер модификации модуля интерфейса
Дополнительный: RF433/n – радиоинтерфейс 433 МГц, где n – номер модификации модуля интерфейса
</t>
  </si>
  <si>
    <t>1ф счетчик прямого включения с реле
отключения нагрузки до 100А
сплитового исполнения со
встроенным ZigBee -модулем (2400
МГц) и сменным GSM-модулем
(гибрид 2G+4G), P1 – протоколы DLMS/COSEM/СПОДЭС, ПИРС; два шунта в фазной цепи тока и цепи тока нейтрали; электронное пломбирование клеммной крышки и корпуса; оптопорт; программирование часового пояса</t>
  </si>
  <si>
    <t xml:space="preserve"> </t>
  </si>
  <si>
    <t>Счетчик НАРТИС-И100-SP1-
A1R1-230-5-100A-SS-RF433/1-P1-
EНKMOQ1V3-D в комплекте:
Выносной цифровой дисплей
НАРТИС Д101; Сменный
модуль связи НАРТИС-МР-М1-
2G4G</t>
  </si>
  <si>
    <t xml:space="preserve">Основной: RF433/n – радиоинтерфейс 433 МГц, где n – номер модификации модуля интерфейса
</t>
  </si>
  <si>
    <t>1ф счетчик прямого включения с реле
отключения нагрузки до 100А
сплитового исполнения со сменным
GSM-модулем (гибрид 2G+4G), P1 – протоколы DLMS/COSEM/СПОДЭС, ПИРС; два шунта в фазной цепи тока и цепи тока нейтрали; электронное пломбирование клеммной крышки и корпуса; оптопорт; программирование часового пояса</t>
  </si>
  <si>
    <t>Счетчик НАРТИС-И100-W111-
A1R1-230-5-60A-ST-G/1-P1-
EHKLMOQ1V3-D</t>
  </si>
  <si>
    <t>60 А</t>
  </si>
  <si>
    <t>на подвесы "стационарный и подвижный) двумя винтами (в комплект поставки не входят)</t>
  </si>
  <si>
    <t>225*132*75</t>
  </si>
  <si>
    <t>G/n – радиоинтерфейс GSM/GPRS, где n – номер модификации модуля интерфейса</t>
  </si>
  <si>
    <t>1ф счетчик прямого включения с реле
отключения нагрузки до 60А щитового
исполнения со сменным GSM
модулем (гибрид 2G+4G),; P1 – протоколы DLMS/COSEM/СПОДЭС, ПИРС; шунт в фазной цепи тока и трансформатор тока в цепи тока нейтрали; электронное пломбирование клеммной крышки и корпуса; оптопорт; программирование часового пояса</t>
  </si>
  <si>
    <t>Счетчик НАРТИС-И100-W111-
A1R1-230-5-100A-ST-G/1-P1-
EHKLMOQ1V3-D</t>
  </si>
  <si>
    <t>1ф счетчик прямого включения с реле
отключения нагрузки до 100А щитового исполнения со сменным
GSM-модулем (гибрид 2G+4G),; P1 – протоколы DLMS/COSEM/СПОДЭС, ПИРС; шунт в фазной цепи тока и трансформатор тока в цепи тока нейтрали; электронное пломбирование клеммной крышки и корпуса; оптопорт; программирование часового пояса</t>
  </si>
  <si>
    <t>3. Трехфазные многотарифные приборы учета электроэнергии серии СТ 4 (протокол обмена - СПОДЭС)</t>
  </si>
  <si>
    <t>Счетчик НАРТИС-И300-SP31-
A1R1-230-5-100A-SN-RF2400/1-
RF433/1-P1-EHKMOQ1V3-D в
комплекте: Выносной цифровой
дисплей НАРТИС Д101</t>
  </si>
  <si>
    <t>100А</t>
  </si>
  <si>
    <t xml:space="preserve">Блок 215*202,5*100
Выносной дисплей 125*84*40
</t>
  </si>
  <si>
    <t>Основной: RF2400/n – радиоинтерфейс 2400 МГц; Дополнительный: RF433/n – радиоинтерфейс 433 МГц</t>
  </si>
  <si>
    <t>3ф счетчик прямого включения с реле
отключения нагрузки до 100А
сплитового исполнения со
встроенным ZigBee -модулем (2400
МГц) и сменным GSM-модулем
(гибрид 2G+4G); возможность автоматического перехода лето/зима; программирование часового пояса; электронное пломбирование клеммной крышки и корпуса счетчика; шунты, наличие измерительного элемента в цепи нейтрали; P1 – протоколы DLMS/COSEM/СПОДЭС, ПИРС; оптопорт</t>
  </si>
  <si>
    <t>Счетчик НАРТИС-И300-SP31-
A1R1-230-5-100A-SN-RF2400/1-
RF433/1-P1-EHKMOQ1V3-D в
комплекте: Выносной цифровой
дисплей НАРТИС Д101; Сменный
модуль связи НАРТИС-МР-М1-
2G4G</t>
  </si>
  <si>
    <t>3ф счетчик прямого включения с реле
отключения нагрузки до 100А
сплитового исполнения со
встроенным ZigBee -модулем (2400
МГц) и сменным GSM-модулем
(гибрид 2G+4G); возможность автоматического перехода лето/зима; программирование часового пояса; электронное пломбирование клеммной крышки; шунты, наличие измерительного элемента в цепи нейтрали; P1 – протоколы DLMS/COSEM/СПОДЭС, ПИРС; оптопорт</t>
  </si>
  <si>
    <t>Счетчик НАРТИС-И300-SP31-
A1R1-230-5-100A-SN-RF433/1-P1-
EHKMOQ1V3-D в комплекте:
Выносной цифровой дисплей
НАРТИС Д101; Сменный
модуль связи НАРТИС-МР-М1-
2G4G</t>
  </si>
  <si>
    <t>3ф счетчик прямого включения с реле
отключения нагрузки до 100А
сплитового исполнения со сменным
GSM-модулем (гибрид 2G+4G); возможность автоматического перехода лето/зима; электронное пломбирование клеммной крышки и корпуса счетчика; шунты, наличие измерительного элемента в цепи нейтрали; P1 – протоколы DLMS/COSEM/СПОДЭС, ПИРС; оптопорт</t>
  </si>
  <si>
    <t>Счетчик НАРТИС-И300-W131-
A5SR1-230-5-10A-TN- RS485-G/1-
P1-EHKLMOQ1V3-D</t>
  </si>
  <si>
    <t>10А</t>
  </si>
  <si>
    <t>266*170*89</t>
  </si>
  <si>
    <t>Основной: RS485; Дополнительный: G/n – радиоинтерфейс GSM/GPRS</t>
  </si>
  <si>
    <t>3ф счетчик полукосвенного включения
(10А) щитового исполнения со
сменным GSM-модулем (гибрид
2G+4G) и RS485; возможность автоматического перехода лето/зима; программирование часового пояса; электронное пломбирование клеммной крышки и корпуса счетчика; трансформаторы тока, наличие измерительного элемента в цепи нейтрали; P1 – протоколы DLMS/COSEM/СПОДЭС, ПИРС; оптопорт</t>
  </si>
  <si>
    <t>46. Трёхфазные многотарифные счетчики электроэнергии.</t>
  </si>
  <si>
    <t>Счетчик электрической энергии
интеллектуальный НАРТИС-
300.131.RAL</t>
  </si>
  <si>
    <t>3×(120-
230)/
(208-400)</t>
  </si>
  <si>
    <t>1 кл по ГОСТ 31819.21-2012, 0,5кл S по ГОСТ 31819.22-2012; 1кл по ГОСТ 31819.23-2012</t>
  </si>
  <si>
    <t>5/100</t>
  </si>
  <si>
    <t>на
винтах в трех точках</t>
  </si>
  <si>
    <t>244*167*72,5</t>
  </si>
  <si>
    <t>оптопорт, RS-485, RF TPP</t>
  </si>
  <si>
    <t>3ф счетчик прямого включения с реле
отключения нагрузки до 100А
щитового исполнения со встроенным
ZigBee -модулем (2400 МГц) и RS485, протокол обмена СПОДЭС; программирование часового пояса; внешняя антенна, реле управления нагрузкой; оптопорт</t>
  </si>
  <si>
    <t>Счетчик электрической энергии
интеллектуальный НАРТИС-
300.153.RA</t>
  </si>
  <si>
    <t>3ф счетчик полукосвенного включения
(10А) щитового исполнения со
встроенным ZigBee -модулем (2400
МГц) и RS485, протокол обмена СПОДЭС; трансформаторный тип включения; программирование часового пояса; внешняя антенна; оптопорт</t>
  </si>
  <si>
    <t>Счетчик электрической энергии
интеллектуальный НАРТИС-
300.131GAL</t>
  </si>
  <si>
    <t>оптопорт, RS-485, GSM</t>
  </si>
  <si>
    <t>3ф счетчик прямого включения с реле
отключения нагрузки до 100А
щитового исполнения со встроенным
GSM-модулем и RS485, протокол обмена СПОДЭС; прямой тип включения программирование часового пояса;   внешняя антенна, реле управления нагрузкой; оптопорт</t>
  </si>
  <si>
    <t>Счетчик электрической энергии
интеллектуальный НАРТИС-
300.153GA</t>
  </si>
  <si>
    <t>3ф счетчик полукосвенного включения
(10А) щитового исполнения со
встроенным GSM-модулем и RS485, протокол обмена СПОДЭС; трансформаторный тип включения; программирование часового пояса; внешняя антенна; оптопорт</t>
  </si>
  <si>
    <t>5. Оборудование и ПО для сбора и передачи информации со счетчиков</t>
  </si>
  <si>
    <t>Коммуникационный шлюз CG-ZB-
02С в комплекте с антеной GSM и
антенойZigBee в шкафу</t>
  </si>
  <si>
    <t>Оснощен интерфейсом RS-485; параметры радиоканала ZigBee - IEEE 802/15/4ZigBee; параметры радиоканали GSM/GPRS - GSM 850/900/1800/1900 МГц</t>
  </si>
  <si>
    <t>Коммуникационный шлюз в шкафу в
комплекте с антеной GSM и антеной
ZigBee, а также с модулем СКЗИ</t>
  </si>
  <si>
    <t>Роутер RRC-ZB-01 ZigBee 2,4 ГГц
с антенной в шкафу</t>
  </si>
  <si>
    <t>оснащено SMA-разъемом для подключения внешней антенны 2,4 ГГц и - разъем LTW (14-контактный) для подключения внешних цепей («INT»); - тип канала связи: стандарт IEEE 802.15.4/ZigBee; габариты 82,2х80,2х85,0 мм;</t>
  </si>
  <si>
    <t>Роутер ZigBee 2,4 ГГц с антенной в
шкафу</t>
  </si>
  <si>
    <t>Общая стоимость (план):</t>
  </si>
  <si>
    <t>Общая стоимость ориентировочного количества 
(предложение Участника):</t>
  </si>
  <si>
    <t>Прочие коммерческие условия поставки:</t>
  </si>
  <si>
    <t>№ п/п</t>
  </si>
  <si>
    <t>Срок поставки товара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</si>
  <si>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</si>
  <si>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</si>
  <si>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</si>
  <si>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новые, снимать защиту листа.</t>
    </r>
  </si>
  <si>
    <r>
      <t xml:space="preserve">2)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товара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"Наименование изготовителя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</si>
  <si>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t>3) В случае предложения к поставке эквивалентного товара, в столбце 16 должно быть представлено развернутое сравнение предлагаемого эквивалента по всем функциональным, техническим характеристикам, габаритно-установочным размерам и условиям применения, указанным в спецификации.</t>
  </si>
  <si>
    <r>
      <t xml:space="preserve">4)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</si>
  <si>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t>Габариты, мм</t>
  </si>
  <si>
    <t>ед. измерения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</si>
</sst>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color indexed="8"/>
      <name val="Arial CYR"/>
      <charset val="204"/>
    </font>
    <font>
      <b/>
      <sz val="11"/>
      <color indexed="8"/>
      <name val="Arial CYR"/>
      <charset val="204"/>
    </font>
    <font>
      <b/>
      <sz val="14"/>
      <color indexed="10"/>
      <name val="Arial CYR"/>
      <charset val="204"/>
    </font>
    <font>
      <sz val="10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8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u/>
      <sz val="14"/>
      <name val="Arial Cyr"/>
    </font>
    <font>
      <b/>
      <sz val="10"/>
      <name val="Arial Cyr"/>
    </font>
    <font>
      <sz val="10"/>
      <name val="Arial Cyr"/>
    </font>
    <font>
      <sz val="12"/>
      <color indexed="10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u/>
      <sz val="12"/>
      <color indexed="56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6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5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  <xf numFmtId="0" fontId="3" fillId="4" borderId="0" applyNumberFormat="0" applyBorder="0" applyAlignment="0" applyProtection="0"/>
    <xf numFmtId="0" fontId="1" fillId="0" borderId="0"/>
  </cellStyleXfs>
  <cellXfs count="124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5" borderId="0" xfId="0" applyFont="1" applyFill="1" applyProtection="1"/>
    <xf numFmtId="0" fontId="0" fillId="5" borderId="0" xfId="0" applyFont="1" applyFill="1" applyProtection="1">
      <protection locked="0"/>
    </xf>
    <xf numFmtId="0" fontId="0" fillId="5" borderId="0" xfId="0" applyFont="1" applyFill="1" applyAlignment="1" applyProtection="1">
      <alignment horizontal="center"/>
    </xf>
    <xf numFmtId="0" fontId="7" fillId="5" borderId="0" xfId="0" applyFont="1" applyFill="1" applyProtection="1"/>
    <xf numFmtId="3" fontId="11" fillId="0" borderId="0" xfId="3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  <protection locked="0"/>
    </xf>
    <xf numFmtId="3" fontId="11" fillId="8" borderId="10" xfId="3" applyNumberFormat="1" applyFont="1" applyFill="1" applyBorder="1" applyAlignment="1" applyProtection="1">
      <alignment horizontal="center" vertical="center" wrapText="1"/>
    </xf>
    <xf numFmtId="3" fontId="13" fillId="8" borderId="10" xfId="3" applyNumberFormat="1" applyFont="1" applyFill="1" applyBorder="1" applyAlignment="1" applyProtection="1">
      <alignment horizontal="center" vertical="center" wrapText="1"/>
    </xf>
    <xf numFmtId="3" fontId="14" fillId="8" borderId="10" xfId="3" applyNumberFormat="1" applyFont="1" applyFill="1" applyBorder="1" applyAlignment="1" applyProtection="1">
      <alignment horizontal="center" vertical="center" wrapText="1"/>
    </xf>
    <xf numFmtId="49" fontId="14" fillId="8" borderId="10" xfId="3" applyNumberFormat="1" applyFont="1" applyFill="1" applyBorder="1" applyAlignment="1" applyProtection="1">
      <alignment horizontal="center" vertical="center" wrapText="1"/>
    </xf>
    <xf numFmtId="0" fontId="14" fillId="8" borderId="10" xfId="0" applyFont="1" applyFill="1" applyBorder="1" applyAlignment="1" applyProtection="1">
      <alignment horizontal="center" vertical="center" wrapText="1"/>
    </xf>
    <xf numFmtId="4" fontId="15" fillId="8" borderId="10" xfId="0" applyNumberFormat="1" applyFont="1" applyFill="1" applyBorder="1" applyAlignment="1" applyProtection="1">
      <alignment horizontal="center" vertical="center" wrapText="1"/>
    </xf>
    <xf numFmtId="0" fontId="14" fillId="8" borderId="10" xfId="0" applyNumberFormat="1" applyFont="1" applyFill="1" applyBorder="1" applyAlignment="1" applyProtection="1">
      <alignment horizontal="center" vertical="center" wrapText="1"/>
    </xf>
    <xf numFmtId="3" fontId="17" fillId="8" borderId="10" xfId="3" applyNumberFormat="1" applyFont="1" applyFill="1" applyBorder="1" applyAlignment="1" applyProtection="1">
      <alignment horizontal="center" vertical="center" wrapText="1"/>
    </xf>
    <xf numFmtId="49" fontId="17" fillId="8" borderId="10" xfId="3" applyNumberFormat="1" applyFont="1" applyFill="1" applyBorder="1" applyAlignment="1" applyProtection="1">
      <alignment horizontal="center" vertical="center" wrapText="1"/>
    </xf>
    <xf numFmtId="0" fontId="17" fillId="8" borderId="10" xfId="0" applyFont="1" applyFill="1" applyBorder="1" applyAlignment="1" applyProtection="1">
      <alignment horizontal="center" vertical="center" wrapText="1"/>
    </xf>
    <xf numFmtId="0" fontId="17" fillId="8" borderId="10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  <protection locked="0"/>
    </xf>
    <xf numFmtId="3" fontId="11" fillId="8" borderId="11" xfId="2" quotePrefix="1" applyNumberFormat="1" applyFont="1" applyFill="1" applyBorder="1" applyAlignment="1" applyProtection="1">
      <alignment horizontal="center" vertical="center"/>
    </xf>
    <xf numFmtId="3" fontId="11" fillId="8" borderId="12" xfId="2" quotePrefix="1" applyNumberFormat="1" applyFont="1" applyFill="1" applyBorder="1" applyAlignment="1" applyProtection="1">
      <alignment horizontal="center" vertical="center"/>
    </xf>
    <xf numFmtId="4" fontId="0" fillId="8" borderId="12" xfId="0" applyNumberFormat="1" applyFill="1" applyBorder="1" applyAlignment="1" applyProtection="1">
      <alignment horizontal="center" vertical="center"/>
    </xf>
    <xf numFmtId="0" fontId="0" fillId="8" borderId="12" xfId="0" applyFill="1" applyBorder="1" applyAlignment="1" applyProtection="1">
      <alignment horizontal="center" vertical="center"/>
    </xf>
    <xf numFmtId="3" fontId="11" fillId="7" borderId="10" xfId="2" quotePrefix="1" applyNumberFormat="1" applyFont="1" applyFill="1" applyBorder="1" applyAlignment="1" applyProtection="1">
      <alignment horizontal="center" vertical="center"/>
    </xf>
    <xf numFmtId="3" fontId="13" fillId="7" borderId="10" xfId="2" quotePrefix="1" applyNumberFormat="1" applyFont="1" applyFill="1" applyBorder="1" applyAlignment="1" applyProtection="1">
      <alignment horizontal="center" vertical="center" wrapText="1"/>
    </xf>
    <xf numFmtId="3" fontId="10" fillId="7" borderId="10" xfId="1" applyNumberFormat="1" applyFont="1" applyFill="1" applyBorder="1" applyAlignment="1" applyProtection="1">
      <alignment horizontal="center" vertical="center" wrapText="1"/>
    </xf>
    <xf numFmtId="3" fontId="10" fillId="7" borderId="10" xfId="2" quotePrefix="1" applyNumberFormat="1" applyFont="1" applyFill="1" applyBorder="1" applyAlignment="1" applyProtection="1">
      <alignment horizontal="center" vertical="center" wrapText="1"/>
    </xf>
    <xf numFmtId="49" fontId="10" fillId="7" borderId="10" xfId="2" quotePrefix="1" applyNumberFormat="1" applyFont="1" applyFill="1" applyBorder="1" applyAlignment="1" applyProtection="1">
      <alignment horizontal="center" vertical="center"/>
    </xf>
    <xf numFmtId="3" fontId="10" fillId="7" borderId="10" xfId="2" quotePrefix="1" applyNumberFormat="1" applyFont="1" applyFill="1" applyBorder="1" applyAlignment="1" applyProtection="1">
      <alignment horizontal="center" vertical="center"/>
    </xf>
    <xf numFmtId="3" fontId="10" fillId="7" borderId="10" xfId="1" quotePrefix="1" applyNumberFormat="1" applyFont="1" applyFill="1" applyBorder="1" applyAlignment="1" applyProtection="1">
      <alignment horizontal="center" vertical="center" wrapText="1"/>
    </xf>
    <xf numFmtId="3" fontId="19" fillId="7" borderId="10" xfId="0" quotePrefix="1" applyNumberFormat="1" applyFont="1" applyFill="1" applyBorder="1" applyAlignment="1" applyProtection="1">
      <alignment horizontal="center" vertical="center"/>
    </xf>
    <xf numFmtId="3" fontId="19" fillId="7" borderId="13" xfId="0" quotePrefix="1" applyNumberFormat="1" applyFont="1" applyFill="1" applyBorder="1" applyAlignment="1" applyProtection="1">
      <alignment horizontal="center" vertical="center"/>
    </xf>
    <xf numFmtId="4" fontId="0" fillId="7" borderId="13" xfId="0" applyNumberFormat="1" applyFill="1" applyBorder="1" applyAlignment="1" applyProtection="1">
      <alignment horizontal="center" vertical="center"/>
    </xf>
    <xf numFmtId="4" fontId="9" fillId="0" borderId="13" xfId="0" applyNumberFormat="1" applyFont="1" applyBorder="1" applyAlignment="1" applyProtection="1">
      <alignment horizontal="center" vertical="center"/>
      <protection locked="0"/>
    </xf>
    <xf numFmtId="4" fontId="0" fillId="0" borderId="13" xfId="0" applyNumberFormat="1" applyBorder="1" applyAlignment="1" applyProtection="1">
      <alignment horizontal="center" vertical="center"/>
      <protection locked="0"/>
    </xf>
    <xf numFmtId="4" fontId="9" fillId="0" borderId="13" xfId="0" applyNumberFormat="1" applyFont="1" applyFill="1" applyBorder="1" applyAlignment="1" applyProtection="1">
      <alignment horizontal="center" vertical="center"/>
      <protection locked="0"/>
    </xf>
    <xf numFmtId="3" fontId="11" fillId="8" borderId="10" xfId="1" applyNumberFormat="1" applyFont="1" applyFill="1" applyBorder="1" applyAlignment="1" applyProtection="1">
      <alignment horizontal="center" vertical="center"/>
    </xf>
    <xf numFmtId="4" fontId="0" fillId="8" borderId="10" xfId="0" applyNumberFormat="1" applyFill="1" applyBorder="1" applyAlignment="1" applyProtection="1">
      <alignment horizontal="center" vertical="center"/>
    </xf>
    <xf numFmtId="0" fontId="0" fillId="8" borderId="10" xfId="0" applyFill="1" applyBorder="1" applyAlignment="1" applyProtection="1">
      <alignment horizontal="center" vertical="center"/>
    </xf>
    <xf numFmtId="49" fontId="10" fillId="7" borderId="10" xfId="2" quotePrefix="1" applyNumberFormat="1" applyFont="1" applyFill="1" applyBorder="1" applyAlignment="1" applyProtection="1">
      <alignment horizontal="center" vertical="center" wrapText="1"/>
    </xf>
    <xf numFmtId="4" fontId="0" fillId="7" borderId="10" xfId="0" applyNumberFormat="1" applyFill="1" applyBorder="1" applyAlignment="1" applyProtection="1">
      <alignment horizontal="center" vertical="center"/>
    </xf>
    <xf numFmtId="4" fontId="0" fillId="0" borderId="10" xfId="0" applyNumberFormat="1" applyBorder="1" applyAlignment="1" applyProtection="1">
      <alignment horizontal="center" vertical="center"/>
      <protection locked="0"/>
    </xf>
    <xf numFmtId="3" fontId="19" fillId="7" borderId="14" xfId="0" quotePrefix="1" applyNumberFormat="1" applyFont="1" applyFill="1" applyBorder="1" applyAlignment="1" applyProtection="1">
      <alignment horizontal="center" vertical="center"/>
    </xf>
    <xf numFmtId="4" fontId="0" fillId="7" borderId="14" xfId="0" applyNumberFormat="1" applyFill="1" applyBorder="1" applyAlignment="1" applyProtection="1">
      <alignment horizontal="center" vertical="center"/>
    </xf>
    <xf numFmtId="4" fontId="0" fillId="0" borderId="14" xfId="0" applyNumberFormat="1" applyBorder="1" applyAlignment="1" applyProtection="1">
      <alignment horizontal="center" vertical="center"/>
      <protection locked="0"/>
    </xf>
    <xf numFmtId="3" fontId="11" fillId="7" borderId="10" xfId="0" applyNumberFormat="1" applyFont="1" applyFill="1" applyBorder="1" applyAlignment="1" applyProtection="1">
      <alignment horizontal="center" vertical="center" wrapText="1"/>
    </xf>
    <xf numFmtId="3" fontId="13" fillId="7" borderId="10" xfId="0" applyNumberFormat="1" applyFont="1" applyFill="1" applyBorder="1" applyAlignment="1" applyProtection="1">
      <alignment horizontal="center" vertical="center" wrapText="1"/>
    </xf>
    <xf numFmtId="3" fontId="10" fillId="7" borderId="10" xfId="0" applyNumberFormat="1" applyFont="1" applyFill="1" applyBorder="1" applyAlignment="1" applyProtection="1">
      <alignment horizontal="center" vertical="center" wrapText="1"/>
    </xf>
    <xf numFmtId="49" fontId="10" fillId="7" borderId="1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  <protection locked="0"/>
    </xf>
    <xf numFmtId="3" fontId="11" fillId="8" borderId="10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Border="1" applyAlignment="1" applyProtection="1">
      <alignment horizontal="center" vertical="center"/>
      <protection locked="0"/>
    </xf>
    <xf numFmtId="3" fontId="13" fillId="7" borderId="10" xfId="0" quotePrefix="1" applyNumberFormat="1" applyFont="1" applyFill="1" applyBorder="1" applyAlignment="1" applyProtection="1">
      <alignment horizontal="center" vertical="center" wrapText="1"/>
    </xf>
    <xf numFmtId="3" fontId="11" fillId="7" borderId="10" xfId="0" quotePrefix="1" applyNumberFormat="1" applyFont="1" applyFill="1" applyBorder="1" applyAlignment="1" applyProtection="1">
      <alignment horizontal="center" vertical="center" wrapText="1"/>
    </xf>
    <xf numFmtId="3" fontId="11" fillId="7" borderId="10" xfId="1" applyNumberFormat="1" applyFont="1" applyFill="1" applyBorder="1" applyAlignment="1" applyProtection="1">
      <alignment horizontal="center" vertical="center"/>
    </xf>
    <xf numFmtId="3" fontId="20" fillId="7" borderId="10" xfId="0" applyNumberFormat="1" applyFont="1" applyFill="1" applyBorder="1" applyAlignment="1" applyProtection="1">
      <alignment horizontal="center" vertical="center" wrapText="1"/>
    </xf>
    <xf numFmtId="3" fontId="11" fillId="7" borderId="14" xfId="2" quotePrefix="1" applyNumberFormat="1" applyFont="1" applyFill="1" applyBorder="1" applyAlignment="1" applyProtection="1">
      <alignment horizontal="center" vertical="center"/>
    </xf>
    <xf numFmtId="0" fontId="4" fillId="7" borderId="10" xfId="0" applyFont="1" applyFill="1" applyBorder="1" applyAlignment="1" applyProtection="1">
      <alignment horizontal="center" vertical="center"/>
    </xf>
    <xf numFmtId="4" fontId="4" fillId="7" borderId="1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49" fontId="0" fillId="0" borderId="0" xfId="0" applyNumberFormat="1" applyAlignment="1" applyProtection="1">
      <alignment horizontal="center" vertical="center"/>
    </xf>
    <xf numFmtId="0" fontId="22" fillId="5" borderId="0" xfId="4" applyNumberFormat="1" applyFont="1" applyFill="1" applyAlignment="1" applyProtection="1">
      <alignment horizontal="left" vertical="center"/>
    </xf>
    <xf numFmtId="0" fontId="1" fillId="0" borderId="0" xfId="4" applyAlignment="1" applyProtection="1">
      <alignment horizontal="center" vertical="center"/>
    </xf>
    <xf numFmtId="49" fontId="1" fillId="0" borderId="0" xfId="4" applyNumberFormat="1" applyAlignment="1" applyProtection="1">
      <alignment horizontal="center" vertical="center"/>
    </xf>
    <xf numFmtId="0" fontId="23" fillId="7" borderId="16" xfId="4" applyNumberFormat="1" applyFont="1" applyFill="1" applyBorder="1" applyAlignment="1" applyProtection="1">
      <alignment horizontal="center" vertical="center" wrapText="1"/>
    </xf>
    <xf numFmtId="0" fontId="24" fillId="7" borderId="16" xfId="4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6" borderId="2" xfId="0" applyFont="1" applyFill="1" applyBorder="1" applyAlignment="1" applyProtection="1">
      <alignment vertical="center"/>
    </xf>
    <xf numFmtId="0" fontId="7" fillId="6" borderId="3" xfId="0" applyFont="1" applyFill="1" applyBorder="1" applyAlignment="1" applyProtection="1">
      <alignment vertical="center"/>
    </xf>
    <xf numFmtId="0" fontId="7" fillId="7" borderId="2" xfId="0" applyFont="1" applyFill="1" applyBorder="1" applyAlignment="1" applyProtection="1">
      <alignment horizontal="left" vertical="center"/>
    </xf>
    <xf numFmtId="0" fontId="7" fillId="7" borderId="3" xfId="0" applyFont="1" applyFill="1" applyBorder="1" applyAlignment="1" applyProtection="1">
      <alignment horizontal="left" vertical="center"/>
    </xf>
    <xf numFmtId="0" fontId="7" fillId="7" borderId="4" xfId="0" applyFont="1" applyFill="1" applyBorder="1" applyAlignment="1" applyProtection="1">
      <alignment horizontal="left" vertical="center"/>
    </xf>
    <xf numFmtId="0" fontId="8" fillId="5" borderId="0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vertical="center"/>
    </xf>
    <xf numFmtId="0" fontId="7" fillId="7" borderId="5" xfId="0" applyFont="1" applyFill="1" applyBorder="1" applyAlignment="1" applyProtection="1">
      <alignment horizontal="left" vertical="center"/>
    </xf>
    <xf numFmtId="0" fontId="7" fillId="7" borderId="0" xfId="0" applyFont="1" applyFill="1" applyBorder="1" applyAlignment="1" applyProtection="1">
      <alignment horizontal="left" vertical="center"/>
    </xf>
    <xf numFmtId="0" fontId="7" fillId="7" borderId="6" xfId="0" applyFont="1" applyFill="1" applyBorder="1" applyAlignment="1" applyProtection="1">
      <alignment horizontal="left" vertical="center"/>
    </xf>
    <xf numFmtId="3" fontId="10" fillId="0" borderId="5" xfId="2" quotePrefix="1" applyNumberFormat="1" applyFont="1" applyFill="1" applyBorder="1" applyAlignment="1" applyProtection="1">
      <alignment horizontal="center" vertical="center"/>
      <protection locked="0"/>
    </xf>
    <xf numFmtId="3" fontId="10" fillId="0" borderId="0" xfId="2" quotePrefix="1" applyNumberFormat="1" applyFont="1" applyFill="1" applyBorder="1" applyAlignment="1" applyProtection="1">
      <alignment horizontal="center" vertical="center"/>
      <protection locked="0"/>
    </xf>
    <xf numFmtId="3" fontId="10" fillId="0" borderId="6" xfId="2" quotePrefix="1" applyNumberFormat="1" applyFont="1" applyFill="1" applyBorder="1" applyAlignment="1" applyProtection="1">
      <alignment horizontal="center" vertical="center"/>
      <protection locked="0"/>
    </xf>
    <xf numFmtId="3" fontId="10" fillId="7" borderId="5" xfId="2" quotePrefix="1" applyNumberFormat="1" applyFont="1" applyFill="1" applyBorder="1" applyAlignment="1" applyProtection="1">
      <alignment horizontal="center" vertical="center"/>
    </xf>
    <xf numFmtId="3" fontId="10" fillId="7" borderId="0" xfId="2" quotePrefix="1" applyNumberFormat="1" applyFont="1" applyFill="1" applyBorder="1" applyAlignment="1" applyProtection="1">
      <alignment horizontal="center" vertical="center"/>
    </xf>
    <xf numFmtId="3" fontId="10" fillId="7" borderId="6" xfId="2" quotePrefix="1" applyNumberFormat="1" applyFont="1" applyFill="1" applyBorder="1" applyAlignment="1" applyProtection="1">
      <alignment horizontal="center" vertical="center"/>
    </xf>
    <xf numFmtId="0" fontId="7" fillId="6" borderId="7" xfId="0" applyFont="1" applyFill="1" applyBorder="1" applyAlignment="1" applyProtection="1">
      <alignment vertical="center"/>
    </xf>
    <xf numFmtId="0" fontId="7" fillId="6" borderId="8" xfId="0" applyFont="1" applyFill="1" applyBorder="1" applyAlignment="1" applyProtection="1">
      <alignment vertical="center"/>
    </xf>
    <xf numFmtId="3" fontId="10" fillId="7" borderId="7" xfId="2" quotePrefix="1" applyNumberFormat="1" applyFont="1" applyFill="1" applyBorder="1" applyAlignment="1" applyProtection="1">
      <alignment horizontal="center" vertical="center"/>
    </xf>
    <xf numFmtId="3" fontId="10" fillId="7" borderId="8" xfId="2" quotePrefix="1" applyNumberFormat="1" applyFont="1" applyFill="1" applyBorder="1" applyAlignment="1" applyProtection="1">
      <alignment horizontal="center" vertical="center"/>
    </xf>
    <xf numFmtId="3" fontId="10" fillId="7" borderId="9" xfId="2" quotePrefix="1" applyNumberFormat="1" applyFont="1" applyFill="1" applyBorder="1" applyAlignment="1" applyProtection="1">
      <alignment horizontal="center" vertical="center"/>
    </xf>
    <xf numFmtId="0" fontId="23" fillId="7" borderId="17" xfId="4" applyNumberFormat="1" applyFont="1" applyFill="1" applyBorder="1" applyAlignment="1" applyProtection="1">
      <alignment horizontal="center" vertical="center" wrapText="1"/>
    </xf>
    <xf numFmtId="0" fontId="23" fillId="7" borderId="18" xfId="4" applyNumberFormat="1" applyFont="1" applyFill="1" applyBorder="1" applyAlignment="1" applyProtection="1">
      <alignment horizontal="center" vertical="center" wrapText="1"/>
    </xf>
    <xf numFmtId="0" fontId="23" fillId="7" borderId="19" xfId="4" applyNumberFormat="1" applyFont="1" applyFill="1" applyBorder="1" applyAlignment="1" applyProtection="1">
      <alignment horizontal="center" vertical="center" wrapText="1"/>
    </xf>
    <xf numFmtId="3" fontId="11" fillId="0" borderId="0" xfId="3" applyNumberFormat="1" applyFont="1" applyFill="1" applyBorder="1" applyAlignment="1" applyProtection="1">
      <alignment horizontal="center" vertical="center" wrapText="1"/>
    </xf>
    <xf numFmtId="3" fontId="11" fillId="8" borderId="12" xfId="2" quotePrefix="1" applyNumberFormat="1" applyFont="1" applyFill="1" applyBorder="1" applyAlignment="1" applyProtection="1">
      <alignment horizontal="center" vertical="center"/>
    </xf>
    <xf numFmtId="3" fontId="11" fillId="8" borderId="10" xfId="1" quotePrefix="1" applyNumberFormat="1" applyFont="1" applyFill="1" applyBorder="1" applyAlignment="1" applyProtection="1">
      <alignment horizontal="center" vertical="center"/>
    </xf>
    <xf numFmtId="3" fontId="11" fillId="8" borderId="10" xfId="1" applyNumberFormat="1" applyFont="1" applyFill="1" applyBorder="1" applyAlignment="1" applyProtection="1">
      <alignment horizontal="center" vertical="center"/>
    </xf>
    <xf numFmtId="3" fontId="11" fillId="8" borderId="10" xfId="0" quotePrefix="1" applyNumberFormat="1" applyFont="1" applyFill="1" applyBorder="1" applyAlignment="1" applyProtection="1">
      <alignment horizontal="center" vertical="center" wrapText="1"/>
    </xf>
    <xf numFmtId="3" fontId="11" fillId="8" borderId="10" xfId="0" applyNumberFormat="1" applyFont="1" applyFill="1" applyBorder="1" applyAlignment="1" applyProtection="1">
      <alignment horizontal="center" vertical="center" wrapText="1"/>
    </xf>
    <xf numFmtId="3" fontId="10" fillId="7" borderId="10" xfId="0" applyNumberFormat="1" applyFont="1" applyFill="1" applyBorder="1" applyAlignment="1" applyProtection="1">
      <alignment horizontal="center" vertical="center" wrapText="1"/>
    </xf>
    <xf numFmtId="0" fontId="21" fillId="7" borderId="11" xfId="0" applyFont="1" applyFill="1" applyBorder="1" applyAlignment="1" applyProtection="1">
      <alignment horizontal="right" vertical="center"/>
    </xf>
    <xf numFmtId="0" fontId="21" fillId="7" borderId="12" xfId="0" applyFont="1" applyFill="1" applyBorder="1" applyAlignment="1" applyProtection="1">
      <alignment horizontal="right" vertical="center"/>
    </xf>
    <xf numFmtId="0" fontId="21" fillId="7" borderId="15" xfId="0" applyFont="1" applyFill="1" applyBorder="1" applyAlignment="1" applyProtection="1">
      <alignment horizontal="right" vertical="center"/>
    </xf>
    <xf numFmtId="4" fontId="21" fillId="7" borderId="11" xfId="0" applyNumberFormat="1" applyFont="1" applyFill="1" applyBorder="1" applyAlignment="1" applyProtection="1">
      <alignment horizontal="right" vertical="center" wrapText="1"/>
    </xf>
    <xf numFmtId="4" fontId="21" fillId="7" borderId="15" xfId="0" applyNumberFormat="1" applyFont="1" applyFill="1" applyBorder="1" applyAlignment="1" applyProtection="1">
      <alignment horizontal="right" vertical="center" wrapText="1"/>
    </xf>
    <xf numFmtId="0" fontId="27" fillId="5" borderId="20" xfId="4" applyNumberFormat="1" applyFont="1" applyFill="1" applyBorder="1" applyAlignment="1" applyProtection="1">
      <alignment horizontal="left" vertical="top" wrapText="1"/>
    </xf>
    <xf numFmtId="0" fontId="27" fillId="5" borderId="0" xfId="4" applyNumberFormat="1" applyFont="1" applyFill="1" applyBorder="1" applyAlignment="1" applyProtection="1">
      <alignment horizontal="left" vertical="top" wrapText="1"/>
    </xf>
    <xf numFmtId="0" fontId="24" fillId="7" borderId="17" xfId="4" applyNumberFormat="1" applyFont="1" applyFill="1" applyBorder="1" applyAlignment="1" applyProtection="1">
      <alignment horizontal="left" vertical="center" wrapText="1"/>
    </xf>
    <xf numFmtId="0" fontId="24" fillId="7" borderId="18" xfId="4" applyNumberFormat="1" applyFont="1" applyFill="1" applyBorder="1" applyAlignment="1" applyProtection="1">
      <alignment horizontal="left" vertical="center" wrapText="1"/>
    </xf>
    <xf numFmtId="0" fontId="24" fillId="7" borderId="19" xfId="4" applyNumberFormat="1" applyFont="1" applyFill="1" applyBorder="1" applyAlignment="1" applyProtection="1">
      <alignment horizontal="left" vertical="center" wrapText="1"/>
    </xf>
    <xf numFmtId="0" fontId="24" fillId="5" borderId="18" xfId="4" applyNumberFormat="1" applyFont="1" applyFill="1" applyBorder="1" applyAlignment="1" applyProtection="1">
      <alignment horizontal="center" vertical="center"/>
      <protection locked="0"/>
    </xf>
    <xf numFmtId="0" fontId="24" fillId="5" borderId="19" xfId="4" applyNumberFormat="1" applyFont="1" applyFill="1" applyBorder="1" applyAlignment="1" applyProtection="1">
      <alignment horizontal="center" vertical="center"/>
      <protection locked="0"/>
    </xf>
    <xf numFmtId="0" fontId="25" fillId="5" borderId="20" xfId="4" applyNumberFormat="1" applyFont="1" applyFill="1" applyBorder="1" applyAlignment="1" applyProtection="1">
      <alignment horizontal="left" vertical="top" wrapText="1"/>
    </xf>
    <xf numFmtId="0" fontId="25" fillId="5" borderId="0" xfId="4" applyNumberFormat="1" applyFont="1" applyFill="1" applyBorder="1" applyAlignment="1" applyProtection="1">
      <alignment horizontal="left" vertical="top" wrapText="1"/>
    </xf>
  </cellXfs>
  <cellStyles count="5">
    <cellStyle name="Акцент3" xfId="3" builtinId="37"/>
    <cellStyle name="Нейтральный" xfId="1" builtinId="28"/>
    <cellStyle name="Обычный" xfId="0" builtinId="0"/>
    <cellStyle name="Обычный 3" xfId="4" xr:uid="{EBEC38C4-85B8-405D-9111-22D95781D3A0}"/>
    <cellStyle name="Примечание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AD42D-EB54-4F5A-8A9A-98E31D00C2E2}">
  <dimension ref="A1:Y48"/>
  <sheetViews>
    <sheetView tabSelected="1" zoomScale="70" zoomScaleNormal="70" workbookViewId="0">
      <selection activeCell="N1" sqref="N1"/>
    </sheetView>
  </sheetViews>
  <sheetFormatPr defaultColWidth="9.140625" defaultRowHeight="15" x14ac:dyDescent="0.25"/>
  <cols>
    <col min="1" max="1" width="5.140625" style="74" customWidth="1"/>
    <col min="2" max="2" width="37.85546875" style="75" customWidth="1"/>
    <col min="3" max="4" width="12.7109375" style="4" customWidth="1"/>
    <col min="5" max="5" width="12.7109375" style="76" customWidth="1"/>
    <col min="6" max="8" width="12.7109375" style="4" customWidth="1"/>
    <col min="9" max="9" width="34.140625" style="4" customWidth="1"/>
    <col min="10" max="10" width="43.85546875" style="4" customWidth="1"/>
    <col min="11" max="12" width="10.7109375" style="4" customWidth="1"/>
    <col min="13" max="13" width="14.42578125" style="4" bestFit="1" customWidth="1"/>
    <col min="14" max="14" width="15.7109375" style="4" customWidth="1"/>
    <col min="15" max="15" width="60.7109375" style="4" customWidth="1"/>
    <col min="16" max="16" width="16.7109375" style="4" customWidth="1"/>
    <col min="17" max="17" width="20.7109375" style="4" customWidth="1"/>
    <col min="18" max="19" width="19.5703125" style="4" customWidth="1"/>
    <col min="20" max="16384" width="9.140625" style="4"/>
  </cols>
  <sheetData>
    <row r="1" spans="1:19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3"/>
    </row>
    <row r="2" spans="1:19" s="6" customFormat="1" ht="31.5" customHeight="1" x14ac:dyDescent="0.25">
      <c r="A2" s="5"/>
      <c r="B2" s="77" t="s">
        <v>0</v>
      </c>
      <c r="C2" s="77"/>
      <c r="D2" s="77"/>
      <c r="E2" s="77"/>
      <c r="F2" s="77"/>
      <c r="G2" s="77"/>
      <c r="H2" s="77"/>
      <c r="I2" s="77"/>
      <c r="J2" s="77"/>
      <c r="K2" s="5"/>
      <c r="L2" s="5"/>
      <c r="M2" s="5"/>
      <c r="N2" s="5"/>
      <c r="O2" s="5"/>
      <c r="P2" s="5"/>
      <c r="Q2" s="5"/>
      <c r="R2" s="5"/>
      <c r="S2" s="5"/>
    </row>
    <row r="3" spans="1:19" s="6" customFormat="1" ht="20.100000000000001" customHeight="1" x14ac:dyDescent="0.25">
      <c r="A3" s="5"/>
      <c r="B3" s="5"/>
      <c r="C3" s="7"/>
      <c r="D3" s="78" t="s">
        <v>1</v>
      </c>
      <c r="E3" s="79"/>
      <c r="F3" s="79"/>
      <c r="G3" s="80" t="s">
        <v>2</v>
      </c>
      <c r="H3" s="81"/>
      <c r="I3" s="81"/>
      <c r="J3" s="81"/>
      <c r="K3" s="81"/>
      <c r="L3" s="81"/>
      <c r="M3" s="81"/>
      <c r="N3" s="82"/>
      <c r="O3" s="8"/>
      <c r="P3" s="8"/>
      <c r="Q3" s="8"/>
      <c r="R3" s="8"/>
      <c r="S3" s="8"/>
    </row>
    <row r="4" spans="1:19" s="6" customFormat="1" ht="20.100000000000001" customHeight="1" x14ac:dyDescent="0.25">
      <c r="A4" s="5"/>
      <c r="B4" s="83" t="s">
        <v>3</v>
      </c>
      <c r="C4" s="83"/>
      <c r="D4" s="84" t="s">
        <v>4</v>
      </c>
      <c r="E4" s="85"/>
      <c r="F4" s="85"/>
      <c r="G4" s="86" t="s">
        <v>5</v>
      </c>
      <c r="H4" s="87"/>
      <c r="I4" s="87"/>
      <c r="J4" s="87"/>
      <c r="K4" s="87"/>
      <c r="L4" s="87"/>
      <c r="M4" s="87"/>
      <c r="N4" s="88"/>
      <c r="O4" s="8"/>
      <c r="P4" s="8"/>
      <c r="Q4" s="8"/>
      <c r="R4" s="8"/>
      <c r="S4" s="8"/>
    </row>
    <row r="5" spans="1:19" s="6" customFormat="1" ht="20.100000000000001" customHeight="1" x14ac:dyDescent="0.25">
      <c r="A5" s="5"/>
      <c r="B5" s="83"/>
      <c r="C5" s="83"/>
      <c r="D5" s="84" t="s">
        <v>6</v>
      </c>
      <c r="E5" s="85"/>
      <c r="F5" s="85"/>
      <c r="G5" s="86">
        <v>2023</v>
      </c>
      <c r="H5" s="87"/>
      <c r="I5" s="87"/>
      <c r="J5" s="87"/>
      <c r="K5" s="87"/>
      <c r="L5" s="87"/>
      <c r="M5" s="87"/>
      <c r="N5" s="88"/>
      <c r="O5" s="8"/>
      <c r="P5" s="8"/>
      <c r="Q5" s="8"/>
      <c r="R5" s="8"/>
      <c r="S5" s="8"/>
    </row>
    <row r="6" spans="1:19" s="6" customFormat="1" ht="20.100000000000001" customHeight="1" x14ac:dyDescent="0.25">
      <c r="A6" s="5"/>
      <c r="B6" s="83"/>
      <c r="C6" s="83"/>
      <c r="D6" s="84" t="s">
        <v>7</v>
      </c>
      <c r="E6" s="85"/>
      <c r="F6" s="85"/>
      <c r="G6" s="89"/>
      <c r="H6" s="90"/>
      <c r="I6" s="90"/>
      <c r="J6" s="90"/>
      <c r="K6" s="90"/>
      <c r="L6" s="90"/>
      <c r="M6" s="90"/>
      <c r="N6" s="91"/>
      <c r="O6" s="8"/>
      <c r="P6" s="8"/>
      <c r="Q6" s="8"/>
      <c r="R6" s="8"/>
      <c r="S6" s="8"/>
    </row>
    <row r="7" spans="1:19" s="6" customFormat="1" ht="20.100000000000001" customHeight="1" x14ac:dyDescent="0.25">
      <c r="A7" s="5"/>
      <c r="B7" s="83"/>
      <c r="C7" s="83"/>
      <c r="D7" s="84"/>
      <c r="E7" s="85"/>
      <c r="F7" s="85"/>
      <c r="G7" s="92"/>
      <c r="H7" s="93"/>
      <c r="I7" s="93"/>
      <c r="J7" s="93"/>
      <c r="K7" s="93"/>
      <c r="L7" s="93"/>
      <c r="M7" s="93"/>
      <c r="N7" s="94"/>
      <c r="O7" s="8"/>
      <c r="P7" s="8"/>
      <c r="Q7" s="8"/>
      <c r="R7" s="8"/>
      <c r="S7" s="8"/>
    </row>
    <row r="8" spans="1:19" s="6" customFormat="1" ht="20.100000000000001" customHeight="1" x14ac:dyDescent="0.25">
      <c r="A8" s="5"/>
      <c r="B8" s="83"/>
      <c r="C8" s="83"/>
      <c r="D8" s="84" t="s">
        <v>8</v>
      </c>
      <c r="E8" s="85"/>
      <c r="F8" s="85"/>
      <c r="G8" s="89"/>
      <c r="H8" s="90"/>
      <c r="I8" s="90"/>
      <c r="J8" s="90"/>
      <c r="K8" s="90"/>
      <c r="L8" s="90"/>
      <c r="M8" s="90"/>
      <c r="N8" s="91"/>
      <c r="O8" s="8"/>
      <c r="P8" s="8"/>
      <c r="Q8" s="8"/>
      <c r="R8" s="8"/>
      <c r="S8" s="8"/>
    </row>
    <row r="9" spans="1:19" s="6" customFormat="1" ht="20.100000000000001" customHeight="1" x14ac:dyDescent="0.25">
      <c r="A9" s="5"/>
      <c r="B9" s="83"/>
      <c r="C9" s="83"/>
      <c r="D9" s="95"/>
      <c r="E9" s="96"/>
      <c r="F9" s="96"/>
      <c r="G9" s="97"/>
      <c r="H9" s="98"/>
      <c r="I9" s="98"/>
      <c r="J9" s="98"/>
      <c r="K9" s="98"/>
      <c r="L9" s="98"/>
      <c r="M9" s="98"/>
      <c r="N9" s="99"/>
      <c r="O9" s="8"/>
      <c r="P9" s="8"/>
      <c r="Q9" s="8"/>
      <c r="R9" s="8"/>
      <c r="S9" s="8"/>
    </row>
    <row r="10" spans="1:19" s="11" customFormat="1" ht="18" x14ac:dyDescent="0.25">
      <c r="A10" s="9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9"/>
      <c r="M10" s="10"/>
      <c r="N10" s="10"/>
      <c r="O10" s="10"/>
      <c r="P10" s="10"/>
      <c r="Q10" s="10"/>
      <c r="R10" s="10"/>
      <c r="S10" s="10"/>
    </row>
    <row r="11" spans="1:19" ht="76.5" x14ac:dyDescent="0.25">
      <c r="A11" s="12" t="s">
        <v>9</v>
      </c>
      <c r="B11" s="13" t="s">
        <v>10</v>
      </c>
      <c r="C11" s="14" t="s">
        <v>11</v>
      </c>
      <c r="D11" s="14" t="s">
        <v>12</v>
      </c>
      <c r="E11" s="15" t="s">
        <v>13</v>
      </c>
      <c r="F11" s="14" t="s">
        <v>14</v>
      </c>
      <c r="G11" s="14" t="s">
        <v>15</v>
      </c>
      <c r="H11" s="14" t="s">
        <v>108</v>
      </c>
      <c r="I11" s="14" t="s">
        <v>16</v>
      </c>
      <c r="J11" s="14" t="s">
        <v>17</v>
      </c>
      <c r="K11" s="16" t="s">
        <v>109</v>
      </c>
      <c r="L11" s="16" t="s">
        <v>18</v>
      </c>
      <c r="M11" s="17" t="s">
        <v>19</v>
      </c>
      <c r="N11" s="18" t="s">
        <v>20</v>
      </c>
      <c r="O11" s="18" t="s">
        <v>21</v>
      </c>
      <c r="P11" s="18" t="s">
        <v>22</v>
      </c>
      <c r="Q11" s="18" t="s">
        <v>23</v>
      </c>
      <c r="R11" s="18" t="s">
        <v>24</v>
      </c>
      <c r="S11" s="18" t="s">
        <v>25</v>
      </c>
    </row>
    <row r="12" spans="1:19" s="23" customFormat="1" ht="11.25" x14ac:dyDescent="0.25">
      <c r="A12" s="19">
        <v>1</v>
      </c>
      <c r="B12" s="19">
        <v>2</v>
      </c>
      <c r="C12" s="19">
        <v>3</v>
      </c>
      <c r="D12" s="19">
        <v>4</v>
      </c>
      <c r="E12" s="20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21">
        <v>11</v>
      </c>
      <c r="L12" s="21">
        <v>12</v>
      </c>
      <c r="M12" s="22">
        <v>13</v>
      </c>
      <c r="N12" s="22">
        <v>14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</row>
    <row r="13" spans="1:19" x14ac:dyDescent="0.25">
      <c r="A13" s="24"/>
      <c r="B13" s="104" t="s">
        <v>26</v>
      </c>
      <c r="C13" s="104"/>
      <c r="D13" s="104"/>
      <c r="E13" s="104"/>
      <c r="F13" s="104"/>
      <c r="G13" s="104"/>
      <c r="H13" s="104"/>
      <c r="I13" s="104"/>
      <c r="J13" s="104"/>
      <c r="K13" s="104"/>
      <c r="L13" s="25"/>
      <c r="M13" s="26"/>
      <c r="N13" s="26"/>
      <c r="O13" s="27"/>
      <c r="P13" s="27"/>
      <c r="Q13" s="27"/>
      <c r="R13" s="27"/>
      <c r="S13" s="27"/>
    </row>
    <row r="14" spans="1:19" ht="96" x14ac:dyDescent="0.25">
      <c r="A14" s="28">
        <v>1</v>
      </c>
      <c r="B14" s="29" t="s">
        <v>27</v>
      </c>
      <c r="C14" s="30">
        <v>230</v>
      </c>
      <c r="D14" s="31" t="s">
        <v>28</v>
      </c>
      <c r="E14" s="32" t="s">
        <v>29</v>
      </c>
      <c r="F14" s="33"/>
      <c r="G14" s="34" t="s">
        <v>30</v>
      </c>
      <c r="H14" s="34" t="s">
        <v>31</v>
      </c>
      <c r="I14" s="31" t="s">
        <v>32</v>
      </c>
      <c r="J14" s="31" t="s">
        <v>33</v>
      </c>
      <c r="K14" s="35" t="s">
        <v>34</v>
      </c>
      <c r="L14" s="36">
        <v>8308</v>
      </c>
      <c r="M14" s="37">
        <v>7737.33</v>
      </c>
      <c r="N14" s="37">
        <f>M14*L14</f>
        <v>64281737.640000001</v>
      </c>
      <c r="O14" s="38"/>
      <c r="P14" s="39"/>
      <c r="Q14" s="37">
        <f>L14*P14</f>
        <v>0</v>
      </c>
      <c r="R14" s="40"/>
      <c r="S14" s="39"/>
    </row>
    <row r="15" spans="1:19" x14ac:dyDescent="0.25">
      <c r="A15" s="105" t="s">
        <v>35</v>
      </c>
      <c r="B15" s="106" t="s">
        <v>35</v>
      </c>
      <c r="C15" s="106"/>
      <c r="D15" s="106"/>
      <c r="E15" s="106"/>
      <c r="F15" s="106"/>
      <c r="G15" s="106"/>
      <c r="H15" s="106"/>
      <c r="I15" s="106"/>
      <c r="J15" s="106"/>
      <c r="K15" s="106"/>
      <c r="L15" s="41"/>
      <c r="M15" s="42"/>
      <c r="N15" s="42"/>
      <c r="O15" s="43"/>
      <c r="P15" s="43"/>
      <c r="Q15" s="43"/>
      <c r="R15" s="42"/>
      <c r="S15" s="42"/>
    </row>
    <row r="16" spans="1:19" ht="111.75" customHeight="1" x14ac:dyDescent="0.25">
      <c r="A16" s="28">
        <v>2</v>
      </c>
      <c r="B16" s="29" t="s">
        <v>36</v>
      </c>
      <c r="C16" s="33">
        <v>230</v>
      </c>
      <c r="D16" s="31" t="s">
        <v>37</v>
      </c>
      <c r="E16" s="44" t="s">
        <v>38</v>
      </c>
      <c r="F16" s="33">
        <v>4</v>
      </c>
      <c r="G16" s="31" t="s">
        <v>39</v>
      </c>
      <c r="H16" s="31" t="s">
        <v>40</v>
      </c>
      <c r="I16" s="31" t="s">
        <v>41</v>
      </c>
      <c r="J16" s="31" t="s">
        <v>42</v>
      </c>
      <c r="K16" s="35" t="s">
        <v>34</v>
      </c>
      <c r="L16" s="35">
        <v>220</v>
      </c>
      <c r="M16" s="45">
        <v>15202.22</v>
      </c>
      <c r="N16" s="37">
        <f t="shared" ref="N16:N20" si="0">M16*L16</f>
        <v>3344488.4</v>
      </c>
      <c r="O16" s="46"/>
      <c r="P16" s="46"/>
      <c r="Q16" s="37">
        <f t="shared" ref="Q16:Q33" si="1">L16*P16</f>
        <v>0</v>
      </c>
      <c r="R16" s="38"/>
      <c r="S16" s="39"/>
    </row>
    <row r="17" spans="1:25" ht="110.25" customHeight="1" x14ac:dyDescent="0.25">
      <c r="A17" s="28">
        <v>3</v>
      </c>
      <c r="B17" s="29" t="s">
        <v>43</v>
      </c>
      <c r="C17" s="33">
        <v>230</v>
      </c>
      <c r="D17" s="31" t="s">
        <v>37</v>
      </c>
      <c r="E17" s="44" t="s">
        <v>38</v>
      </c>
      <c r="F17" s="33">
        <v>4</v>
      </c>
      <c r="G17" s="31" t="s">
        <v>39</v>
      </c>
      <c r="H17" s="31" t="s">
        <v>40</v>
      </c>
      <c r="I17" s="31" t="s">
        <v>44</v>
      </c>
      <c r="J17" s="31" t="s">
        <v>45</v>
      </c>
      <c r="K17" s="35" t="s">
        <v>34</v>
      </c>
      <c r="L17" s="35">
        <v>220</v>
      </c>
      <c r="M17" s="45">
        <v>21445.1</v>
      </c>
      <c r="N17" s="37">
        <f t="shared" si="0"/>
        <v>4717922</v>
      </c>
      <c r="O17" s="46"/>
      <c r="P17" s="46"/>
      <c r="Q17" s="37">
        <f t="shared" si="1"/>
        <v>0</v>
      </c>
      <c r="R17" s="38"/>
      <c r="S17" s="39"/>
      <c r="V17" s="4" t="s">
        <v>46</v>
      </c>
    </row>
    <row r="18" spans="1:25" ht="110.25" x14ac:dyDescent="0.25">
      <c r="A18" s="28">
        <v>4</v>
      </c>
      <c r="B18" s="29" t="s">
        <v>47</v>
      </c>
      <c r="C18" s="33">
        <v>230</v>
      </c>
      <c r="D18" s="31" t="s">
        <v>37</v>
      </c>
      <c r="E18" s="44" t="s">
        <v>38</v>
      </c>
      <c r="F18" s="33">
        <v>4</v>
      </c>
      <c r="G18" s="31" t="s">
        <v>39</v>
      </c>
      <c r="H18" s="31" t="s">
        <v>40</v>
      </c>
      <c r="I18" s="31" t="s">
        <v>48</v>
      </c>
      <c r="J18" s="31" t="s">
        <v>49</v>
      </c>
      <c r="K18" s="35" t="s">
        <v>34</v>
      </c>
      <c r="L18" s="47">
        <v>220</v>
      </c>
      <c r="M18" s="48">
        <v>20564.03</v>
      </c>
      <c r="N18" s="37">
        <f t="shared" si="0"/>
        <v>4524086.5999999996</v>
      </c>
      <c r="O18" s="49"/>
      <c r="P18" s="49"/>
      <c r="Q18" s="37">
        <f t="shared" si="1"/>
        <v>0</v>
      </c>
      <c r="R18" s="38"/>
      <c r="S18" s="39"/>
    </row>
    <row r="19" spans="1:25" ht="108" x14ac:dyDescent="0.25">
      <c r="A19" s="28">
        <v>5</v>
      </c>
      <c r="B19" s="29" t="s">
        <v>50</v>
      </c>
      <c r="C19" s="33">
        <v>230</v>
      </c>
      <c r="D19" s="31" t="s">
        <v>37</v>
      </c>
      <c r="E19" s="44" t="s">
        <v>51</v>
      </c>
      <c r="F19" s="33">
        <v>4</v>
      </c>
      <c r="G19" s="31" t="s">
        <v>52</v>
      </c>
      <c r="H19" s="31" t="s">
        <v>53</v>
      </c>
      <c r="I19" s="31" t="s">
        <v>54</v>
      </c>
      <c r="J19" s="31" t="s">
        <v>55</v>
      </c>
      <c r="K19" s="35" t="s">
        <v>34</v>
      </c>
      <c r="L19" s="47">
        <v>220</v>
      </c>
      <c r="M19" s="48">
        <v>11607.75</v>
      </c>
      <c r="N19" s="37">
        <f t="shared" si="0"/>
        <v>2553705</v>
      </c>
      <c r="O19" s="49"/>
      <c r="P19" s="49"/>
      <c r="Q19" s="37">
        <f t="shared" si="1"/>
        <v>0</v>
      </c>
      <c r="R19" s="49"/>
      <c r="S19" s="49"/>
    </row>
    <row r="20" spans="1:25" ht="108" x14ac:dyDescent="0.25">
      <c r="A20" s="28">
        <v>6</v>
      </c>
      <c r="B20" s="29" t="s">
        <v>56</v>
      </c>
      <c r="C20" s="33">
        <v>230</v>
      </c>
      <c r="D20" s="31" t="s">
        <v>37</v>
      </c>
      <c r="E20" s="44" t="s">
        <v>38</v>
      </c>
      <c r="F20" s="33">
        <v>4</v>
      </c>
      <c r="G20" s="31" t="s">
        <v>52</v>
      </c>
      <c r="H20" s="31" t="s">
        <v>53</v>
      </c>
      <c r="I20" s="31" t="s">
        <v>54</v>
      </c>
      <c r="J20" s="31" t="s">
        <v>57</v>
      </c>
      <c r="K20" s="35" t="s">
        <v>34</v>
      </c>
      <c r="L20" s="47">
        <v>224</v>
      </c>
      <c r="M20" s="48">
        <v>11830.79</v>
      </c>
      <c r="N20" s="37">
        <f t="shared" si="0"/>
        <v>2650096.96</v>
      </c>
      <c r="O20" s="49"/>
      <c r="P20" s="49"/>
      <c r="Q20" s="37">
        <f t="shared" si="1"/>
        <v>0</v>
      </c>
      <c r="R20" s="49"/>
      <c r="S20" s="49"/>
    </row>
    <row r="21" spans="1:25" x14ac:dyDescent="0.25">
      <c r="A21" s="106" t="s">
        <v>58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41"/>
      <c r="M21" s="42"/>
      <c r="N21" s="42"/>
      <c r="O21" s="43"/>
      <c r="P21" s="43"/>
      <c r="Q21" s="43"/>
      <c r="R21" s="42"/>
      <c r="S21" s="42"/>
    </row>
    <row r="22" spans="1:25" ht="132" x14ac:dyDescent="0.25">
      <c r="A22" s="50">
        <v>7</v>
      </c>
      <c r="B22" s="29" t="s">
        <v>59</v>
      </c>
      <c r="C22" s="30">
        <v>230</v>
      </c>
      <c r="D22" s="31" t="s">
        <v>37</v>
      </c>
      <c r="E22" s="32" t="s">
        <v>60</v>
      </c>
      <c r="F22" s="33">
        <v>4</v>
      </c>
      <c r="G22" s="34"/>
      <c r="H22" s="34" t="s">
        <v>61</v>
      </c>
      <c r="I22" s="34" t="s">
        <v>62</v>
      </c>
      <c r="J22" s="34" t="s">
        <v>63</v>
      </c>
      <c r="K22" s="35" t="s">
        <v>34</v>
      </c>
      <c r="L22" s="35">
        <v>220</v>
      </c>
      <c r="M22" s="45">
        <v>22712.27</v>
      </c>
      <c r="N22" s="37">
        <f t="shared" ref="N22:N25" si="2">M22*L22</f>
        <v>4996699.4000000004</v>
      </c>
      <c r="O22" s="39"/>
      <c r="P22" s="39"/>
      <c r="Q22" s="37">
        <f t="shared" si="1"/>
        <v>0</v>
      </c>
      <c r="R22" s="49"/>
      <c r="S22" s="49"/>
    </row>
    <row r="23" spans="1:25" ht="132" x14ac:dyDescent="0.25">
      <c r="A23" s="50">
        <v>8</v>
      </c>
      <c r="B23" s="51" t="s">
        <v>64</v>
      </c>
      <c r="C23" s="30">
        <v>230</v>
      </c>
      <c r="D23" s="31" t="s">
        <v>37</v>
      </c>
      <c r="E23" s="32" t="s">
        <v>60</v>
      </c>
      <c r="F23" s="52">
        <v>4</v>
      </c>
      <c r="G23" s="34"/>
      <c r="H23" s="34" t="s">
        <v>61</v>
      </c>
      <c r="I23" s="34" t="s">
        <v>62</v>
      </c>
      <c r="J23" s="52" t="s">
        <v>65</v>
      </c>
      <c r="K23" s="50" t="s">
        <v>34</v>
      </c>
      <c r="L23" s="50">
        <v>220</v>
      </c>
      <c r="M23" s="45">
        <v>27952.23</v>
      </c>
      <c r="N23" s="37">
        <f t="shared" si="2"/>
        <v>6149490.5999999996</v>
      </c>
      <c r="O23" s="46"/>
      <c r="P23" s="46"/>
      <c r="Q23" s="37">
        <f t="shared" si="1"/>
        <v>0</v>
      </c>
      <c r="R23" s="49"/>
      <c r="S23" s="49"/>
    </row>
    <row r="24" spans="1:25" ht="110.25" x14ac:dyDescent="0.25">
      <c r="A24" s="50">
        <v>9</v>
      </c>
      <c r="B24" s="51" t="s">
        <v>66</v>
      </c>
      <c r="C24" s="30">
        <v>230</v>
      </c>
      <c r="D24" s="31" t="s">
        <v>37</v>
      </c>
      <c r="E24" s="32" t="s">
        <v>60</v>
      </c>
      <c r="F24" s="52">
        <v>4</v>
      </c>
      <c r="G24" s="34"/>
      <c r="H24" s="34" t="s">
        <v>61</v>
      </c>
      <c r="I24" s="34" t="s">
        <v>62</v>
      </c>
      <c r="J24" s="52" t="s">
        <v>67</v>
      </c>
      <c r="K24" s="50" t="s">
        <v>34</v>
      </c>
      <c r="L24" s="50">
        <v>220</v>
      </c>
      <c r="M24" s="45">
        <v>24923.5</v>
      </c>
      <c r="N24" s="37">
        <f t="shared" si="2"/>
        <v>5483170</v>
      </c>
      <c r="O24" s="46"/>
      <c r="P24" s="46"/>
      <c r="Q24" s="37">
        <f t="shared" si="1"/>
        <v>0</v>
      </c>
      <c r="R24" s="49"/>
      <c r="S24" s="49"/>
    </row>
    <row r="25" spans="1:25" ht="108" x14ac:dyDescent="0.25">
      <c r="A25" s="50">
        <v>10</v>
      </c>
      <c r="B25" s="51" t="s">
        <v>68</v>
      </c>
      <c r="C25" s="52">
        <v>230</v>
      </c>
      <c r="D25" s="31" t="s">
        <v>37</v>
      </c>
      <c r="E25" s="53" t="s">
        <v>69</v>
      </c>
      <c r="F25" s="52">
        <v>4</v>
      </c>
      <c r="G25" s="52"/>
      <c r="H25" s="52" t="s">
        <v>70</v>
      </c>
      <c r="I25" s="52" t="s">
        <v>71</v>
      </c>
      <c r="J25" s="52" t="s">
        <v>72</v>
      </c>
      <c r="K25" s="50" t="s">
        <v>34</v>
      </c>
      <c r="L25" s="50">
        <v>220</v>
      </c>
      <c r="M25" s="45">
        <v>21535.83</v>
      </c>
      <c r="N25" s="37">
        <f t="shared" si="2"/>
        <v>4737882.6000000006</v>
      </c>
      <c r="O25" s="46"/>
      <c r="P25" s="46"/>
      <c r="Q25" s="37">
        <f t="shared" si="1"/>
        <v>0</v>
      </c>
      <c r="R25" s="49"/>
      <c r="S25" s="49"/>
      <c r="X25" s="54" t="s">
        <v>46</v>
      </c>
      <c r="Y25" s="54" t="s">
        <v>46</v>
      </c>
    </row>
    <row r="26" spans="1:25" x14ac:dyDescent="0.25">
      <c r="A26" s="55"/>
      <c r="B26" s="107" t="s">
        <v>73</v>
      </c>
      <c r="C26" s="108"/>
      <c r="D26" s="108"/>
      <c r="E26" s="108"/>
      <c r="F26" s="108"/>
      <c r="G26" s="108"/>
      <c r="H26" s="108"/>
      <c r="I26" s="108"/>
      <c r="J26" s="108"/>
      <c r="K26" s="108"/>
      <c r="L26" s="55"/>
      <c r="M26" s="42"/>
      <c r="N26" s="42"/>
      <c r="O26" s="43"/>
      <c r="P26" s="43"/>
      <c r="Q26" s="43"/>
      <c r="R26" s="42"/>
      <c r="S26" s="42"/>
    </row>
    <row r="27" spans="1:25" ht="80.25" customHeight="1" x14ac:dyDescent="0.25">
      <c r="A27" s="50">
        <v>11</v>
      </c>
      <c r="B27" s="29" t="s">
        <v>74</v>
      </c>
      <c r="C27" s="30" t="s">
        <v>75</v>
      </c>
      <c r="D27" s="31" t="s">
        <v>76</v>
      </c>
      <c r="E27" s="32" t="s">
        <v>77</v>
      </c>
      <c r="F27" s="33">
        <v>4</v>
      </c>
      <c r="G27" s="34" t="s">
        <v>78</v>
      </c>
      <c r="H27" s="34" t="s">
        <v>79</v>
      </c>
      <c r="I27" s="34" t="s">
        <v>80</v>
      </c>
      <c r="J27" s="34" t="s">
        <v>81</v>
      </c>
      <c r="K27" s="35" t="s">
        <v>34</v>
      </c>
      <c r="L27" s="35">
        <v>2000</v>
      </c>
      <c r="M27" s="45">
        <v>14879</v>
      </c>
      <c r="N27" s="37">
        <f t="shared" ref="N27:N30" si="3">M27*L27</f>
        <v>29758000</v>
      </c>
      <c r="O27" s="46"/>
      <c r="P27" s="46"/>
      <c r="Q27" s="37">
        <f t="shared" si="1"/>
        <v>0</v>
      </c>
      <c r="R27" s="56"/>
      <c r="S27" s="46"/>
      <c r="T27" s="54"/>
    </row>
    <row r="28" spans="1:25" ht="80.25" customHeight="1" x14ac:dyDescent="0.25">
      <c r="A28" s="50">
        <v>12</v>
      </c>
      <c r="B28" s="51" t="s">
        <v>82</v>
      </c>
      <c r="C28" s="30" t="s">
        <v>75</v>
      </c>
      <c r="D28" s="31" t="s">
        <v>76</v>
      </c>
      <c r="E28" s="32" t="s">
        <v>77</v>
      </c>
      <c r="F28" s="52">
        <v>4</v>
      </c>
      <c r="G28" s="34" t="s">
        <v>78</v>
      </c>
      <c r="H28" s="34" t="s">
        <v>79</v>
      </c>
      <c r="I28" s="34" t="s">
        <v>80</v>
      </c>
      <c r="J28" s="52" t="s">
        <v>83</v>
      </c>
      <c r="K28" s="50" t="s">
        <v>34</v>
      </c>
      <c r="L28" s="50">
        <v>2000</v>
      </c>
      <c r="M28" s="45">
        <v>14561</v>
      </c>
      <c r="N28" s="37">
        <f t="shared" si="3"/>
        <v>29122000</v>
      </c>
      <c r="O28" s="46"/>
      <c r="P28" s="46"/>
      <c r="Q28" s="37">
        <f t="shared" si="1"/>
        <v>0</v>
      </c>
      <c r="R28" s="56"/>
      <c r="S28" s="46"/>
      <c r="T28" s="54"/>
    </row>
    <row r="29" spans="1:25" ht="90.75" customHeight="1" x14ac:dyDescent="0.25">
      <c r="A29" s="50">
        <v>13</v>
      </c>
      <c r="B29" s="57" t="s">
        <v>84</v>
      </c>
      <c r="C29" s="30" t="s">
        <v>75</v>
      </c>
      <c r="D29" s="31" t="s">
        <v>76</v>
      </c>
      <c r="E29" s="32" t="s">
        <v>77</v>
      </c>
      <c r="F29" s="52">
        <v>4</v>
      </c>
      <c r="G29" s="34" t="s">
        <v>78</v>
      </c>
      <c r="H29" s="34" t="s">
        <v>79</v>
      </c>
      <c r="I29" s="34" t="s">
        <v>85</v>
      </c>
      <c r="J29" s="52" t="s">
        <v>86</v>
      </c>
      <c r="K29" s="58" t="s">
        <v>34</v>
      </c>
      <c r="L29" s="58">
        <v>232</v>
      </c>
      <c r="M29" s="45">
        <v>23537.83</v>
      </c>
      <c r="N29" s="37">
        <f t="shared" si="3"/>
        <v>5460776.5600000005</v>
      </c>
      <c r="O29" s="46"/>
      <c r="P29" s="46"/>
      <c r="Q29" s="37">
        <f t="shared" si="1"/>
        <v>0</v>
      </c>
      <c r="R29" s="56"/>
      <c r="S29" s="46"/>
      <c r="T29" s="54"/>
    </row>
    <row r="30" spans="1:25" ht="87.75" customHeight="1" x14ac:dyDescent="0.25">
      <c r="A30" s="50">
        <v>14</v>
      </c>
      <c r="B30" s="57" t="s">
        <v>87</v>
      </c>
      <c r="C30" s="30" t="s">
        <v>75</v>
      </c>
      <c r="D30" s="31" t="s">
        <v>76</v>
      </c>
      <c r="E30" s="32" t="s">
        <v>77</v>
      </c>
      <c r="F30" s="52">
        <v>4</v>
      </c>
      <c r="G30" s="34" t="s">
        <v>78</v>
      </c>
      <c r="H30" s="34" t="s">
        <v>79</v>
      </c>
      <c r="I30" s="34" t="s">
        <v>85</v>
      </c>
      <c r="J30" s="52" t="s">
        <v>88</v>
      </c>
      <c r="K30" s="58" t="s">
        <v>34</v>
      </c>
      <c r="L30" s="58">
        <v>240</v>
      </c>
      <c r="M30" s="45">
        <v>21535.83</v>
      </c>
      <c r="N30" s="37">
        <f t="shared" si="3"/>
        <v>5168599.2</v>
      </c>
      <c r="O30" s="46"/>
      <c r="P30" s="46"/>
      <c r="Q30" s="37">
        <f t="shared" si="1"/>
        <v>0</v>
      </c>
      <c r="R30" s="56"/>
      <c r="S30" s="46"/>
      <c r="T30" s="54"/>
    </row>
    <row r="31" spans="1:25" x14ac:dyDescent="0.25">
      <c r="A31" s="55"/>
      <c r="B31" s="107" t="s">
        <v>89</v>
      </c>
      <c r="C31" s="108"/>
      <c r="D31" s="108"/>
      <c r="E31" s="108"/>
      <c r="F31" s="108"/>
      <c r="G31" s="108"/>
      <c r="H31" s="108"/>
      <c r="I31" s="108"/>
      <c r="J31" s="108"/>
      <c r="K31" s="108"/>
      <c r="L31" s="55"/>
      <c r="M31" s="42"/>
      <c r="N31" s="42"/>
      <c r="O31" s="43"/>
      <c r="P31" s="43"/>
      <c r="Q31" s="43"/>
      <c r="R31" s="42"/>
      <c r="S31" s="42"/>
    </row>
    <row r="32" spans="1:25" ht="47.25" x14ac:dyDescent="0.25">
      <c r="A32" s="59">
        <v>15</v>
      </c>
      <c r="B32" s="51" t="s">
        <v>90</v>
      </c>
      <c r="C32" s="109" t="s">
        <v>91</v>
      </c>
      <c r="D32" s="109"/>
      <c r="E32" s="109"/>
      <c r="F32" s="109"/>
      <c r="G32" s="109"/>
      <c r="H32" s="109"/>
      <c r="I32" s="109"/>
      <c r="J32" s="52" t="s">
        <v>92</v>
      </c>
      <c r="K32" s="28" t="s">
        <v>34</v>
      </c>
      <c r="L32" s="28">
        <v>400</v>
      </c>
      <c r="M32" s="45">
        <v>52558.47</v>
      </c>
      <c r="N32" s="37">
        <f t="shared" ref="N32:N33" si="4">M32*L32</f>
        <v>21023388</v>
      </c>
      <c r="O32" s="46"/>
      <c r="P32" s="46"/>
      <c r="Q32" s="37">
        <f t="shared" si="1"/>
        <v>0</v>
      </c>
      <c r="R32" s="49"/>
      <c r="S32" s="49"/>
    </row>
    <row r="33" spans="1:19" ht="31.5" x14ac:dyDescent="0.25">
      <c r="A33" s="59">
        <v>16</v>
      </c>
      <c r="B33" s="51" t="s">
        <v>93</v>
      </c>
      <c r="C33" s="109" t="s">
        <v>94</v>
      </c>
      <c r="D33" s="109"/>
      <c r="E33" s="109"/>
      <c r="F33" s="109"/>
      <c r="G33" s="109"/>
      <c r="H33" s="109"/>
      <c r="I33" s="109"/>
      <c r="J33" s="60" t="s">
        <v>95</v>
      </c>
      <c r="K33" s="28" t="s">
        <v>34</v>
      </c>
      <c r="L33" s="28">
        <v>400</v>
      </c>
      <c r="M33" s="45">
        <v>15067.42</v>
      </c>
      <c r="N33" s="37">
        <f t="shared" si="4"/>
        <v>6026968</v>
      </c>
      <c r="O33" s="46"/>
      <c r="P33" s="46"/>
      <c r="Q33" s="37">
        <f t="shared" si="1"/>
        <v>0</v>
      </c>
      <c r="R33" s="49"/>
      <c r="S33" s="49"/>
    </row>
    <row r="34" spans="1:19" ht="15.75" x14ac:dyDescent="0.25">
      <c r="A34" s="59"/>
      <c r="B34" s="51"/>
      <c r="C34" s="109"/>
      <c r="D34" s="109"/>
      <c r="E34" s="109"/>
      <c r="F34" s="109"/>
      <c r="G34" s="109"/>
      <c r="H34" s="109"/>
      <c r="I34" s="109"/>
      <c r="J34" s="60"/>
      <c r="K34" s="28"/>
      <c r="L34" s="61"/>
      <c r="M34" s="48"/>
      <c r="N34" s="37"/>
      <c r="O34" s="48"/>
      <c r="P34" s="48"/>
      <c r="Q34" s="45"/>
      <c r="R34" s="46"/>
      <c r="S34" s="46"/>
    </row>
    <row r="35" spans="1:19" ht="30" customHeight="1" x14ac:dyDescent="0.25">
      <c r="A35" s="62"/>
      <c r="B35" s="110" t="s">
        <v>96</v>
      </c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2"/>
      <c r="N35" s="63">
        <f>SUM(N14:N34)</f>
        <v>199999010.95999998</v>
      </c>
      <c r="O35" s="113" t="s">
        <v>97</v>
      </c>
      <c r="P35" s="114"/>
      <c r="Q35" s="63">
        <f>SUM(Q14:Q34)</f>
        <v>0</v>
      </c>
      <c r="R35" s="64"/>
      <c r="S35" s="64"/>
    </row>
    <row r="36" spans="1:19" x14ac:dyDescent="0.25">
      <c r="A36" s="1"/>
      <c r="B36" s="65"/>
      <c r="C36" s="3"/>
      <c r="D36" s="3"/>
      <c r="E36" s="66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18" x14ac:dyDescent="0.25">
      <c r="A37" s="67" t="s">
        <v>98</v>
      </c>
      <c r="B37" s="68"/>
      <c r="C37" s="68"/>
      <c r="D37" s="68"/>
      <c r="E37" s="69"/>
      <c r="F37" s="68"/>
      <c r="G37" s="68"/>
      <c r="H37" s="68"/>
      <c r="I37" s="68"/>
      <c r="J37" s="68"/>
      <c r="K37" s="3"/>
      <c r="L37" s="3"/>
      <c r="M37" s="3"/>
      <c r="N37" s="3"/>
      <c r="O37" s="3"/>
      <c r="P37" s="3"/>
      <c r="Q37" s="3"/>
      <c r="R37" s="3"/>
      <c r="S37" s="3"/>
    </row>
    <row r="38" spans="1:19" ht="25.5" x14ac:dyDescent="0.25">
      <c r="A38" s="70" t="s">
        <v>99</v>
      </c>
      <c r="B38" s="100" t="s">
        <v>10</v>
      </c>
      <c r="C38" s="101"/>
      <c r="D38" s="101"/>
      <c r="E38" s="101"/>
      <c r="F38" s="102"/>
      <c r="G38" s="101"/>
      <c r="H38" s="101"/>
      <c r="I38" s="101"/>
      <c r="J38" s="102"/>
      <c r="K38" s="3"/>
      <c r="L38" s="3"/>
      <c r="M38" s="3"/>
      <c r="N38" s="3"/>
      <c r="O38" s="3"/>
      <c r="P38" s="3"/>
      <c r="Q38" s="3"/>
      <c r="R38" s="3"/>
      <c r="S38" s="3"/>
    </row>
    <row r="39" spans="1:19" ht="18" customHeight="1" x14ac:dyDescent="0.25">
      <c r="A39" s="71">
        <v>1</v>
      </c>
      <c r="B39" s="117" t="s">
        <v>100</v>
      </c>
      <c r="C39" s="118"/>
      <c r="D39" s="118"/>
      <c r="E39" s="118"/>
      <c r="F39" s="119"/>
      <c r="G39" s="120"/>
      <c r="H39" s="120"/>
      <c r="I39" s="120"/>
      <c r="J39" s="121"/>
      <c r="K39" s="3"/>
      <c r="L39" s="3"/>
      <c r="M39" s="3"/>
      <c r="N39" s="3"/>
      <c r="O39" s="3"/>
      <c r="P39" s="3"/>
      <c r="Q39" s="3"/>
      <c r="R39" s="3"/>
      <c r="S39" s="3"/>
    </row>
    <row r="40" spans="1:19" ht="18" customHeight="1" x14ac:dyDescent="0.25">
      <c r="A40" s="71">
        <v>2</v>
      </c>
      <c r="B40" s="117" t="s">
        <v>101</v>
      </c>
      <c r="C40" s="118"/>
      <c r="D40" s="118"/>
      <c r="E40" s="118"/>
      <c r="F40" s="119"/>
      <c r="G40" s="120"/>
      <c r="H40" s="120"/>
      <c r="I40" s="120"/>
      <c r="J40" s="121"/>
      <c r="K40" s="3"/>
      <c r="L40" s="3"/>
      <c r="M40" s="3"/>
      <c r="N40" s="3"/>
      <c r="O40" s="3"/>
      <c r="P40" s="3"/>
      <c r="Q40" s="3"/>
      <c r="R40" s="3"/>
      <c r="S40" s="3"/>
    </row>
    <row r="41" spans="1:19" ht="18" customHeight="1" x14ac:dyDescent="0.25">
      <c r="A41" s="71">
        <v>3</v>
      </c>
      <c r="B41" s="117" t="s">
        <v>102</v>
      </c>
      <c r="C41" s="118"/>
      <c r="D41" s="118"/>
      <c r="E41" s="118"/>
      <c r="F41" s="119"/>
      <c r="G41" s="120"/>
      <c r="H41" s="120"/>
      <c r="I41" s="120"/>
      <c r="J41" s="121"/>
      <c r="K41" s="3"/>
      <c r="L41" s="3"/>
      <c r="M41" s="3"/>
      <c r="N41" s="3"/>
      <c r="O41" s="3"/>
      <c r="P41" s="3"/>
      <c r="Q41" s="3"/>
      <c r="R41" s="3"/>
      <c r="S41" s="3"/>
    </row>
    <row r="42" spans="1:19" ht="30" customHeight="1" x14ac:dyDescent="0.25">
      <c r="A42" s="71">
        <v>4</v>
      </c>
      <c r="B42" s="117" t="s">
        <v>103</v>
      </c>
      <c r="C42" s="118"/>
      <c r="D42" s="118"/>
      <c r="E42" s="118"/>
      <c r="F42" s="119"/>
      <c r="G42" s="120"/>
      <c r="H42" s="120"/>
      <c r="I42" s="120"/>
      <c r="J42" s="121"/>
      <c r="K42" s="3"/>
      <c r="L42" s="3"/>
      <c r="M42" s="3"/>
      <c r="N42" s="3"/>
      <c r="O42" s="3"/>
      <c r="P42" s="3"/>
      <c r="Q42" s="3"/>
      <c r="R42" s="3"/>
      <c r="S42" s="3"/>
    </row>
    <row r="43" spans="1:19" x14ac:dyDescent="0.25">
      <c r="A43" s="1"/>
      <c r="B43" s="65"/>
      <c r="C43" s="3"/>
      <c r="D43" s="3"/>
      <c r="E43" s="66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s="73" customFormat="1" ht="18" customHeight="1" x14ac:dyDescent="0.25">
      <c r="A44" s="122" t="s">
        <v>104</v>
      </c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72"/>
      <c r="Q44" s="72"/>
      <c r="R44" s="72"/>
      <c r="S44" s="72"/>
    </row>
    <row r="45" spans="1:19" s="73" customFormat="1" ht="35.1" customHeight="1" x14ac:dyDescent="0.25">
      <c r="A45" s="115" t="s">
        <v>105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72"/>
      <c r="P45" s="72"/>
      <c r="Q45" s="72"/>
      <c r="R45" s="72"/>
      <c r="S45" s="72"/>
    </row>
    <row r="46" spans="1:19" s="73" customFormat="1" ht="35.1" customHeight="1" x14ac:dyDescent="0.25">
      <c r="A46" s="115" t="s">
        <v>106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72"/>
      <c r="P46" s="72"/>
      <c r="Q46" s="72"/>
      <c r="R46" s="72"/>
      <c r="S46" s="72"/>
    </row>
    <row r="47" spans="1:19" s="73" customFormat="1" ht="18" customHeight="1" x14ac:dyDescent="0.25">
      <c r="A47" s="115" t="s">
        <v>107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72"/>
      <c r="P47" s="72"/>
      <c r="Q47" s="72"/>
      <c r="R47" s="72"/>
      <c r="S47" s="72"/>
    </row>
    <row r="48" spans="1:19" x14ac:dyDescent="0.25">
      <c r="A48" s="1"/>
      <c r="B48" s="65"/>
      <c r="C48" s="3"/>
      <c r="D48" s="3"/>
      <c r="E48" s="66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</sheetData>
  <sheetProtection algorithmName="SHA-512" hashValue="qdQpIRxgiqzt5cLUJiF749m29QxYO3eCqXnh1P5b6p+7vl0P0Blz7CFK+OOXNKC896fVBP13UMAMxWoxSQxaog==" saltValue="3iBzf+esjr4P75QPh2WKiQ==" spinCount="100000" sheet="1" objects="1" scenarios="1" formatCells="0" formatColumns="0" formatRows="0"/>
  <mergeCells count="41">
    <mergeCell ref="O35:P35"/>
    <mergeCell ref="A47:N47"/>
    <mergeCell ref="B39:F39"/>
    <mergeCell ref="G39:J39"/>
    <mergeCell ref="B40:F40"/>
    <mergeCell ref="G40:J40"/>
    <mergeCell ref="B41:F41"/>
    <mergeCell ref="G41:J41"/>
    <mergeCell ref="B42:F42"/>
    <mergeCell ref="G42:J42"/>
    <mergeCell ref="A44:O44"/>
    <mergeCell ref="A45:N45"/>
    <mergeCell ref="A46:N46"/>
    <mergeCell ref="B38:F38"/>
    <mergeCell ref="G38:J38"/>
    <mergeCell ref="B10:K10"/>
    <mergeCell ref="B13:K13"/>
    <mergeCell ref="A15:K15"/>
    <mergeCell ref="A21:K21"/>
    <mergeCell ref="B26:K26"/>
    <mergeCell ref="B31:K31"/>
    <mergeCell ref="C32:I32"/>
    <mergeCell ref="C33:I33"/>
    <mergeCell ref="C34:I34"/>
    <mergeCell ref="B35:M35"/>
    <mergeCell ref="B2:J2"/>
    <mergeCell ref="D3:F3"/>
    <mergeCell ref="G3:N3"/>
    <mergeCell ref="B4:C9"/>
    <mergeCell ref="D4:F4"/>
    <mergeCell ref="G4:N4"/>
    <mergeCell ref="D5:F5"/>
    <mergeCell ref="G5:N5"/>
    <mergeCell ref="D6:F6"/>
    <mergeCell ref="G6:N6"/>
    <mergeCell ref="D7:F7"/>
    <mergeCell ref="G7:N7"/>
    <mergeCell ref="D8:F8"/>
    <mergeCell ref="G8:N8"/>
    <mergeCell ref="D9:F9"/>
    <mergeCell ref="G9:N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Князева Виталия Дмитриевна</dc:creator>
  <cp:lastModifiedBy>Арюткин Олег Юрьевич</cp:lastModifiedBy>
  <dcterms:created xsi:type="dcterms:W3CDTF">2023-06-27T11:06:03Z</dcterms:created>
  <dcterms:modified xsi:type="dcterms:W3CDTF">2023-06-28T10:43:55Z</dcterms:modified>
</cp:coreProperties>
</file>